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codeName="{22E68647-3C60-695B-3CA0-4895CD717B8A}"/>
  <workbookPr codeName="ThisWorkbook" defaultThemeVersion="124226"/>
  <mc:AlternateContent xmlns:mc="http://schemas.openxmlformats.org/markup-compatibility/2006">
    <mc:Choice Requires="x15">
      <x15ac:absPath xmlns:x15ac="http://schemas.microsoft.com/office/spreadsheetml/2010/11/ac" url="E:\ShareFile\Shared Folders\Tools\Compliance Matrix\"/>
    </mc:Choice>
  </mc:AlternateContent>
  <xr:revisionPtr revIDLastSave="0" documentId="13_ncr:1_{66894B67-93A9-40EA-96C3-30DAFABB7305}" xr6:coauthVersionLast="40" xr6:coauthVersionMax="40" xr10:uidLastSave="{00000000-0000-0000-0000-000000000000}"/>
  <bookViews>
    <workbookView xWindow="-120" yWindow="-120" windowWidth="29040" windowHeight="15840" activeTab="1" xr2:uid="{00000000-000D-0000-FFFF-FFFF00000000}"/>
  </bookViews>
  <sheets>
    <sheet name="Directions" sheetId="7" r:id="rId1"/>
    <sheet name="Compliance-Matrix" sheetId="9" r:id="rId2"/>
    <sheet name="Audit-Program" sheetId="6" r:id="rId3"/>
    <sheet name="Section 8 Compliance Matrix" sheetId="10" r:id="rId4"/>
    <sheet name="Lists" sheetId="11" state="hidden" r:id="rId5"/>
    <sheet name="AHACPA" sheetId="12" r:id="rId6"/>
  </sheets>
  <definedNames>
    <definedName name="_207" hidden="1">'Compliance-Matrix'!$J$12</definedName>
    <definedName name="_221d3" hidden="1">'Compliance-Matrix'!$F$12</definedName>
    <definedName name="_221d4" hidden="1">'Compliance-Matrix'!$E$12</definedName>
    <definedName name="_232" hidden="1">'Compliance-Matrix'!$I$12</definedName>
    <definedName name="_236" hidden="1">'Compliance-Matrix'!$H$12</definedName>
    <definedName name="_d3bmir" hidden="1">'Compliance-Matrix'!$G$12</definedName>
    <definedName name="_xlnm._FilterDatabase" localSheetId="2" hidden="1">'Audit-Program'!$AI$13:$AI$562</definedName>
    <definedName name="_xlnm._FilterDatabase" localSheetId="1" hidden="1">'Compliance-Matrix'!$B$5:$M$509</definedName>
    <definedName name="_m2m" hidden="1">'Compliance-Matrix'!$K$12</definedName>
    <definedName name="_ms8" hidden="1">'Compliance-Matrix'!$L$12</definedName>
    <definedName name="_nms8" hidden="1">'Compliance-Matrix'!$M$12</definedName>
    <definedName name="_yn" hidden="1">Table15[Y/N]</definedName>
    <definedName name="_yn?" hidden="1">Table1[Y/N]</definedName>
    <definedName name="_yn1" hidden="1">Table16[Y/N]</definedName>
    <definedName name="_yn2" hidden="1">Table167[Y/N]</definedName>
    <definedName name="_yn3" hidden="1">Table1678[Y/N]</definedName>
    <definedName name="_yn4" hidden="1">Table16789[Y/N]</definedName>
    <definedName name="_yn5" hidden="1">Table1678910[Y/N]</definedName>
    <definedName name="_yn6" hidden="1">Table167891011[Y/N]</definedName>
    <definedName name="_yn7" hidden="1">Table16789101112[Y/N]</definedName>
    <definedName name="_ynA" hidden="1">Table13[Y/N]</definedName>
    <definedName name="ahacpa" hidden="1">Directions!$AAA$5</definedName>
    <definedName name="_xlnm.Print_Area" localSheetId="2" hidden="1">'Audit-Program'!$A$1:$E$562</definedName>
    <definedName name="_xlnm.Print_Titles" localSheetId="2" hidden="1">'Audit-Program'!$1:$13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62" i="6" l="1"/>
  <c r="B562" i="6"/>
  <c r="AI63" i="6" l="1"/>
  <c r="AI64" i="6"/>
  <c r="AI510" i="6"/>
  <c r="K451" i="9" l="1"/>
  <c r="K449" i="9"/>
  <c r="F250" i="9"/>
  <c r="F249" i="9"/>
  <c r="G249" i="9"/>
  <c r="G250" i="9" s="1"/>
  <c r="H249" i="9"/>
  <c r="H250" i="9" s="1"/>
  <c r="I249" i="9"/>
  <c r="I250" i="9" s="1"/>
  <c r="J249" i="9"/>
  <c r="J250" i="9" s="1"/>
  <c r="K249" i="9"/>
  <c r="K250" i="9" s="1"/>
  <c r="L249" i="9"/>
  <c r="L250" i="9" s="1"/>
  <c r="M249" i="9"/>
  <c r="M250" i="9" s="1"/>
  <c r="E249" i="9"/>
  <c r="E250" i="9" s="1"/>
  <c r="C249" i="9"/>
  <c r="M248" i="9"/>
  <c r="L248" i="9"/>
  <c r="K248" i="9"/>
  <c r="J248" i="9"/>
  <c r="I248" i="9"/>
  <c r="H248" i="9"/>
  <c r="G248" i="9"/>
  <c r="F248" i="9"/>
  <c r="E248" i="9"/>
  <c r="F12" i="9"/>
  <c r="G12" i="9"/>
  <c r="AC509" i="9" s="1"/>
  <c r="H12" i="9"/>
  <c r="AD505" i="9" s="1"/>
  <c r="I12" i="9"/>
  <c r="AE505" i="9" s="1"/>
  <c r="J12" i="9"/>
  <c r="AF123" i="9" s="1"/>
  <c r="K12" i="9"/>
  <c r="L12" i="9"/>
  <c r="AH437" i="9" s="1"/>
  <c r="M12" i="9"/>
  <c r="AI250" i="9" s="1"/>
  <c r="AA5" i="9"/>
  <c r="AB5" i="9"/>
  <c r="AC5" i="9"/>
  <c r="AD5" i="9"/>
  <c r="AE5" i="9"/>
  <c r="AF5" i="9"/>
  <c r="AG5" i="9"/>
  <c r="AH5" i="9"/>
  <c r="AI5" i="9"/>
  <c r="AE325" i="9"/>
  <c r="AE41" i="9"/>
  <c r="AE33" i="9"/>
  <c r="AE22" i="9"/>
  <c r="K508" i="9"/>
  <c r="K506" i="9"/>
  <c r="K435" i="9"/>
  <c r="K433" i="9"/>
  <c r="K431" i="9"/>
  <c r="K429" i="9"/>
  <c r="K427" i="9"/>
  <c r="K425" i="9"/>
  <c r="K423" i="9"/>
  <c r="K413" i="9"/>
  <c r="K411" i="9"/>
  <c r="K409" i="9"/>
  <c r="K407" i="9"/>
  <c r="K398" i="9"/>
  <c r="K396" i="9"/>
  <c r="K394" i="9"/>
  <c r="K386" i="9"/>
  <c r="K384" i="9"/>
  <c r="K382" i="9"/>
  <c r="K372" i="9"/>
  <c r="K370" i="9"/>
  <c r="K368" i="9"/>
  <c r="K366" i="9"/>
  <c r="K364" i="9"/>
  <c r="K362" i="9"/>
  <c r="K360" i="9"/>
  <c r="K358" i="9"/>
  <c r="K350" i="9"/>
  <c r="K332" i="9"/>
  <c r="K330" i="9"/>
  <c r="K328" i="9"/>
  <c r="K326" i="9"/>
  <c r="K324" i="9"/>
  <c r="K314" i="9"/>
  <c r="K310" i="9"/>
  <c r="K306" i="9"/>
  <c r="K277" i="9"/>
  <c r="K268" i="9"/>
  <c r="K266" i="9"/>
  <c r="K264" i="9"/>
  <c r="K262" i="9"/>
  <c r="K246" i="9"/>
  <c r="K244" i="9"/>
  <c r="K238" i="9"/>
  <c r="K236" i="9"/>
  <c r="K224" i="9"/>
  <c r="K206" i="9"/>
  <c r="K197" i="9"/>
  <c r="K198" i="9" s="1"/>
  <c r="K195" i="9"/>
  <c r="K193" i="9"/>
  <c r="K191" i="9"/>
  <c r="K181" i="9"/>
  <c r="K171" i="9"/>
  <c r="K169" i="9"/>
  <c r="K167" i="9"/>
  <c r="K165" i="9"/>
  <c r="K163" i="9"/>
  <c r="K161" i="9"/>
  <c r="K159" i="9"/>
  <c r="K157" i="9"/>
  <c r="K155" i="9"/>
  <c r="K143" i="9"/>
  <c r="K141" i="9"/>
  <c r="K139" i="9"/>
  <c r="K137" i="9"/>
  <c r="K135" i="9"/>
  <c r="K133" i="9"/>
  <c r="K118" i="9"/>
  <c r="K116" i="9"/>
  <c r="K114" i="9"/>
  <c r="K112" i="9"/>
  <c r="K110" i="9"/>
  <c r="K108" i="9"/>
  <c r="K106" i="9"/>
  <c r="K102" i="9"/>
  <c r="K91" i="9"/>
  <c r="K87" i="9"/>
  <c r="K85" i="9"/>
  <c r="K83" i="9"/>
  <c r="K70" i="9"/>
  <c r="K68" i="9"/>
  <c r="K66" i="9"/>
  <c r="K62" i="9"/>
  <c r="K53" i="9"/>
  <c r="K51" i="9"/>
  <c r="K49" i="9"/>
  <c r="K27" i="9"/>
  <c r="K25" i="9"/>
  <c r="K23" i="9"/>
  <c r="K21" i="9"/>
  <c r="K19" i="9"/>
  <c r="AG497" i="9" l="1"/>
  <c r="C10" i="9"/>
  <c r="AB248" i="9"/>
  <c r="O507" i="9"/>
  <c r="O422" i="9"/>
  <c r="O385" i="9"/>
  <c r="O361" i="9"/>
  <c r="O323" i="9"/>
  <c r="O261" i="9"/>
  <c r="O196" i="9"/>
  <c r="O164" i="9"/>
  <c r="O138" i="9"/>
  <c r="O505" i="9"/>
  <c r="O412" i="9"/>
  <c r="O383" i="9"/>
  <c r="O359" i="9"/>
  <c r="O313" i="9"/>
  <c r="O247" i="9"/>
  <c r="O194" i="9"/>
  <c r="O162" i="9"/>
  <c r="O136" i="9"/>
  <c r="O107" i="9"/>
  <c r="O67" i="9"/>
  <c r="O24" i="9"/>
  <c r="O363" i="9"/>
  <c r="O48" i="9"/>
  <c r="O434" i="9"/>
  <c r="O410" i="9"/>
  <c r="O381" i="9"/>
  <c r="O357" i="9"/>
  <c r="O309" i="9"/>
  <c r="O245" i="9"/>
  <c r="O192" i="9"/>
  <c r="O160" i="9"/>
  <c r="O134" i="9"/>
  <c r="O105" i="9"/>
  <c r="O65" i="9"/>
  <c r="O22" i="9"/>
  <c r="O263" i="9"/>
  <c r="O82" i="9"/>
  <c r="O26" i="9"/>
  <c r="O432" i="9"/>
  <c r="O408" i="9"/>
  <c r="O371" i="9"/>
  <c r="O349" i="9"/>
  <c r="O305" i="9"/>
  <c r="O243" i="9"/>
  <c r="O190" i="9"/>
  <c r="O158" i="9"/>
  <c r="O132" i="9"/>
  <c r="O101" i="9"/>
  <c r="O63" i="9"/>
  <c r="O20" i="9"/>
  <c r="O205" i="9"/>
  <c r="O69" i="9"/>
  <c r="O430" i="9"/>
  <c r="O406" i="9"/>
  <c r="O369" i="9"/>
  <c r="O331" i="9"/>
  <c r="O276" i="9"/>
  <c r="O237" i="9"/>
  <c r="O180" i="9"/>
  <c r="O156" i="9"/>
  <c r="O117" i="9"/>
  <c r="O90" i="9"/>
  <c r="O61" i="9"/>
  <c r="O18" i="9"/>
  <c r="O166" i="9"/>
  <c r="O109" i="9"/>
  <c r="O428" i="9"/>
  <c r="O397" i="9"/>
  <c r="O367" i="9"/>
  <c r="O329" i="9"/>
  <c r="O267" i="9"/>
  <c r="O235" i="9"/>
  <c r="O170" i="9"/>
  <c r="O154" i="9"/>
  <c r="O115" i="9"/>
  <c r="O86" i="9"/>
  <c r="O52" i="9"/>
  <c r="O393" i="9"/>
  <c r="O111" i="9"/>
  <c r="O426" i="9"/>
  <c r="O395" i="9"/>
  <c r="O365" i="9"/>
  <c r="O327" i="9"/>
  <c r="O265" i="9"/>
  <c r="O223" i="9"/>
  <c r="O168" i="9"/>
  <c r="O142" i="9"/>
  <c r="O113" i="9"/>
  <c r="O84" i="9"/>
  <c r="O50" i="9"/>
  <c r="O424" i="9"/>
  <c r="O325" i="9"/>
  <c r="O140" i="9"/>
  <c r="AC136" i="9"/>
  <c r="AC24" i="9"/>
  <c r="AC148" i="9"/>
  <c r="AC34" i="9"/>
  <c r="AC245" i="9"/>
  <c r="AC42" i="9"/>
  <c r="AC67" i="9"/>
  <c r="AC485" i="9"/>
  <c r="AC82" i="9"/>
  <c r="AC343" i="9"/>
  <c r="AC101" i="9"/>
  <c r="AC121" i="9"/>
  <c r="AB18" i="9"/>
  <c r="AB93" i="9"/>
  <c r="AB180" i="9"/>
  <c r="AB298" i="9"/>
  <c r="AB410" i="9"/>
  <c r="AB454" i="9"/>
  <c r="AB63" i="9"/>
  <c r="AB164" i="9"/>
  <c r="AB325" i="9"/>
  <c r="AB455" i="9"/>
  <c r="AB30" i="9"/>
  <c r="AB38" i="9"/>
  <c r="AB60" i="9"/>
  <c r="AB73" i="9"/>
  <c r="AB92" i="9"/>
  <c r="AB111" i="9"/>
  <c r="AB125" i="9"/>
  <c r="AB144" i="9"/>
  <c r="AB160" i="9"/>
  <c r="AB174" i="9"/>
  <c r="AB196" i="9"/>
  <c r="AB235" i="9"/>
  <c r="AB253" i="9"/>
  <c r="AB297" i="9"/>
  <c r="AB317" i="9"/>
  <c r="AB342" i="9"/>
  <c r="AB367" i="9"/>
  <c r="AB385" i="9"/>
  <c r="AB408" i="9"/>
  <c r="AB426" i="9"/>
  <c r="AB444" i="9"/>
  <c r="AB453" i="9"/>
  <c r="AB463" i="9"/>
  <c r="AB473" i="9"/>
  <c r="AB485" i="9"/>
  <c r="AB509" i="9"/>
  <c r="AB61" i="9"/>
  <c r="AB145" i="9"/>
  <c r="AB254" i="9"/>
  <c r="AB387" i="9"/>
  <c r="AB474" i="9"/>
  <c r="AB20" i="9"/>
  <c r="AB115" i="9"/>
  <c r="AB242" i="9"/>
  <c r="AB349" i="9"/>
  <c r="AB446" i="9"/>
  <c r="AB477" i="9"/>
  <c r="AB22" i="9"/>
  <c r="AB33" i="9"/>
  <c r="AB41" i="9"/>
  <c r="AB65" i="9"/>
  <c r="AB81" i="9"/>
  <c r="AB95" i="9"/>
  <c r="AB117" i="9"/>
  <c r="AB134" i="9"/>
  <c r="AB147" i="9"/>
  <c r="AB166" i="9"/>
  <c r="AB183" i="9"/>
  <c r="AB225" i="9"/>
  <c r="AB243" i="9"/>
  <c r="AB261" i="9"/>
  <c r="AB305" i="9"/>
  <c r="AB327" i="9"/>
  <c r="AB357" i="9"/>
  <c r="AB373" i="9"/>
  <c r="AB395" i="9"/>
  <c r="AB414" i="9"/>
  <c r="AB432" i="9"/>
  <c r="AB447" i="9"/>
  <c r="AB456" i="9"/>
  <c r="AB466" i="9"/>
  <c r="AB478" i="9"/>
  <c r="AB488" i="9"/>
  <c r="AB31" i="9"/>
  <c r="AB113" i="9"/>
  <c r="AB205" i="9"/>
  <c r="AB343" i="9"/>
  <c r="AB428" i="9"/>
  <c r="AB464" i="9"/>
  <c r="AB32" i="9"/>
  <c r="AB146" i="9"/>
  <c r="AB371" i="9"/>
  <c r="AB24" i="9"/>
  <c r="AB34" i="9"/>
  <c r="AB42" i="9"/>
  <c r="AB67" i="9"/>
  <c r="AB82" i="9"/>
  <c r="AB101" i="9"/>
  <c r="AB121" i="9"/>
  <c r="AB136" i="9"/>
  <c r="AB148" i="9"/>
  <c r="AB168" i="9"/>
  <c r="AB184" i="9"/>
  <c r="AB226" i="9"/>
  <c r="AB245" i="9"/>
  <c r="AB263" i="9"/>
  <c r="AB309" i="9"/>
  <c r="AB329" i="9"/>
  <c r="AB359" i="9"/>
  <c r="AB374" i="9"/>
  <c r="AB397" i="9"/>
  <c r="AB415" i="9"/>
  <c r="AB434" i="9"/>
  <c r="AB448" i="9"/>
  <c r="AB457" i="9"/>
  <c r="AB469" i="9"/>
  <c r="AB479" i="9"/>
  <c r="AB489" i="9"/>
  <c r="AB74" i="9"/>
  <c r="AB162" i="9"/>
  <c r="AB323" i="9"/>
  <c r="AB445" i="9"/>
  <c r="AB75" i="9"/>
  <c r="AB223" i="9"/>
  <c r="AB393" i="9"/>
  <c r="AB26" i="9"/>
  <c r="AB35" i="9"/>
  <c r="AB48" i="9"/>
  <c r="AB69" i="9"/>
  <c r="AB84" i="9"/>
  <c r="AB105" i="9"/>
  <c r="AB122" i="9"/>
  <c r="AB138" i="9"/>
  <c r="AB154" i="9"/>
  <c r="AB170" i="9"/>
  <c r="AB190" i="9"/>
  <c r="AB227" i="9"/>
  <c r="AB247" i="9"/>
  <c r="AB265" i="9"/>
  <c r="AB313" i="9"/>
  <c r="AB331" i="9"/>
  <c r="AB361" i="9"/>
  <c r="AB375" i="9"/>
  <c r="AB399" i="9"/>
  <c r="AB416" i="9"/>
  <c r="AB436" i="9"/>
  <c r="AB449" i="9"/>
  <c r="AB458" i="9"/>
  <c r="AB470" i="9"/>
  <c r="AB480" i="9"/>
  <c r="AB494" i="9"/>
  <c r="AB40" i="9"/>
  <c r="AB132" i="9"/>
  <c r="AB255" i="9"/>
  <c r="AB412" i="9"/>
  <c r="AB28" i="9"/>
  <c r="AB36" i="9"/>
  <c r="AB50" i="9"/>
  <c r="AB71" i="9"/>
  <c r="AB86" i="9"/>
  <c r="AB107" i="9"/>
  <c r="AB123" i="9"/>
  <c r="AB140" i="9"/>
  <c r="AB156" i="9"/>
  <c r="AB172" i="9"/>
  <c r="AB192" i="9"/>
  <c r="AB228" i="9"/>
  <c r="AB251" i="9"/>
  <c r="AB267" i="9"/>
  <c r="AB315" i="9"/>
  <c r="AB340" i="9"/>
  <c r="AB363" i="9"/>
  <c r="AB381" i="9"/>
  <c r="AB400" i="9"/>
  <c r="AB422" i="9"/>
  <c r="AB437" i="9"/>
  <c r="AB450" i="9"/>
  <c r="AB461" i="9"/>
  <c r="AB471" i="9"/>
  <c r="AB481" i="9"/>
  <c r="AB497" i="9"/>
  <c r="AB39" i="9"/>
  <c r="AB131" i="9"/>
  <c r="AB237" i="9"/>
  <c r="AB369" i="9"/>
  <c r="AB486" i="9"/>
  <c r="AB94" i="9"/>
  <c r="AB182" i="9"/>
  <c r="AB299" i="9"/>
  <c r="AB430" i="9"/>
  <c r="AB465" i="9"/>
  <c r="AB487" i="9"/>
  <c r="AB29" i="9"/>
  <c r="AB37" i="9"/>
  <c r="AB52" i="9"/>
  <c r="AB72" i="9"/>
  <c r="AB90" i="9"/>
  <c r="AB109" i="9"/>
  <c r="AB124" i="9"/>
  <c r="AB142" i="9"/>
  <c r="AB158" i="9"/>
  <c r="AB173" i="9"/>
  <c r="AB194" i="9"/>
  <c r="AB229" i="9"/>
  <c r="AB252" i="9"/>
  <c r="AB276" i="9"/>
  <c r="AB316" i="9"/>
  <c r="AB341" i="9"/>
  <c r="AB365" i="9"/>
  <c r="AB383" i="9"/>
  <c r="AB406" i="9"/>
  <c r="AB424" i="9"/>
  <c r="AB438" i="9"/>
  <c r="AB451" i="9"/>
  <c r="AB462" i="9"/>
  <c r="AB472" i="9"/>
  <c r="AB482" i="9"/>
  <c r="AB507" i="9"/>
  <c r="AB459" i="9"/>
  <c r="AB467" i="9"/>
  <c r="AB475" i="9"/>
  <c r="AB483" i="9"/>
  <c r="AB495" i="9"/>
  <c r="AB452" i="9"/>
  <c r="AB460" i="9"/>
  <c r="AB468" i="9"/>
  <c r="AB476" i="9"/>
  <c r="AB484" i="9"/>
  <c r="AB496" i="9"/>
  <c r="AE65" i="9"/>
  <c r="AE245" i="9"/>
  <c r="AE34" i="9"/>
  <c r="AE182" i="9"/>
  <c r="AE20" i="9"/>
  <c r="AE32" i="9"/>
  <c r="AE40" i="9"/>
  <c r="AE63" i="9"/>
  <c r="AE75" i="9"/>
  <c r="AE125" i="9"/>
  <c r="AE168" i="9"/>
  <c r="AE242" i="9"/>
  <c r="AE317" i="9"/>
  <c r="AE446" i="9"/>
  <c r="AE24" i="9"/>
  <c r="AE92" i="9"/>
  <c r="AE342" i="9"/>
  <c r="AE26" i="9"/>
  <c r="AE35" i="9"/>
  <c r="AE48" i="9"/>
  <c r="AE69" i="9"/>
  <c r="AE94" i="9"/>
  <c r="AE144" i="9"/>
  <c r="AE184" i="9"/>
  <c r="AE255" i="9"/>
  <c r="AE349" i="9"/>
  <c r="AE481" i="9"/>
  <c r="AE42" i="9"/>
  <c r="AE465" i="9"/>
  <c r="AE28" i="9"/>
  <c r="AE36" i="9"/>
  <c r="AE50" i="9"/>
  <c r="AE71" i="9"/>
  <c r="AE101" i="9"/>
  <c r="AE146" i="9"/>
  <c r="AE196" i="9"/>
  <c r="AE263" i="9"/>
  <c r="AE371" i="9"/>
  <c r="AG491" i="9"/>
  <c r="AE132" i="9"/>
  <c r="AE136" i="9"/>
  <c r="AD254" i="9"/>
  <c r="AE29" i="9"/>
  <c r="AE37" i="9"/>
  <c r="AE52" i="9"/>
  <c r="AE72" i="9"/>
  <c r="AE111" i="9"/>
  <c r="AE148" i="9"/>
  <c r="AE223" i="9"/>
  <c r="AE297" i="9"/>
  <c r="AE374" i="9"/>
  <c r="AG472" i="9"/>
  <c r="AE174" i="9"/>
  <c r="AE67" i="9"/>
  <c r="AE253" i="9"/>
  <c r="AD369" i="9"/>
  <c r="AE30" i="9"/>
  <c r="AE38" i="9"/>
  <c r="AE60" i="9"/>
  <c r="AE73" i="9"/>
  <c r="AE115" i="9"/>
  <c r="AE160" i="9"/>
  <c r="AE226" i="9"/>
  <c r="AE299" i="9"/>
  <c r="AE397" i="9"/>
  <c r="AE82" i="9"/>
  <c r="AE449" i="9"/>
  <c r="AE18" i="9"/>
  <c r="AE31" i="9"/>
  <c r="AE39" i="9"/>
  <c r="AE61" i="9"/>
  <c r="AE74" i="9"/>
  <c r="AE121" i="9"/>
  <c r="AE164" i="9"/>
  <c r="AE235" i="9"/>
  <c r="AE309" i="9"/>
  <c r="AE415" i="9"/>
  <c r="AC184" i="9"/>
  <c r="AC453" i="9"/>
  <c r="AC226" i="9"/>
  <c r="AC469" i="9"/>
  <c r="AC263" i="9"/>
  <c r="AC507" i="9"/>
  <c r="AC309" i="9"/>
  <c r="AC387" i="9"/>
  <c r="AC168" i="9"/>
  <c r="AC428" i="9"/>
  <c r="AF249" i="9"/>
  <c r="AF250" i="9"/>
  <c r="AE329" i="9"/>
  <c r="AE412" i="9"/>
  <c r="AE478" i="9"/>
  <c r="AE430" i="9"/>
  <c r="AE494" i="9"/>
  <c r="AE359" i="9"/>
  <c r="AE434" i="9"/>
  <c r="AE497" i="9"/>
  <c r="AE393" i="9"/>
  <c r="AE462" i="9"/>
  <c r="AE81" i="9"/>
  <c r="AE95" i="9"/>
  <c r="AE117" i="9"/>
  <c r="AE134" i="9"/>
  <c r="AE147" i="9"/>
  <c r="AE166" i="9"/>
  <c r="AE183" i="9"/>
  <c r="AE225" i="9"/>
  <c r="AE243" i="9"/>
  <c r="AE261" i="9"/>
  <c r="AE305" i="9"/>
  <c r="AE327" i="9"/>
  <c r="AE357" i="9"/>
  <c r="AE373" i="9"/>
  <c r="AE395" i="9"/>
  <c r="AE414" i="9"/>
  <c r="AE432" i="9"/>
  <c r="AE447" i="9"/>
  <c r="AE463" i="9"/>
  <c r="AE479" i="9"/>
  <c r="AE495" i="9"/>
  <c r="AE84" i="9"/>
  <c r="AE105" i="9"/>
  <c r="AE122" i="9"/>
  <c r="AE138" i="9"/>
  <c r="AE154" i="9"/>
  <c r="AE170" i="9"/>
  <c r="AE190" i="9"/>
  <c r="AE227" i="9"/>
  <c r="AE247" i="9"/>
  <c r="AE265" i="9"/>
  <c r="AE313" i="9"/>
  <c r="AE331" i="9"/>
  <c r="AE361" i="9"/>
  <c r="AE375" i="9"/>
  <c r="AE399" i="9"/>
  <c r="AE416" i="9"/>
  <c r="AE436" i="9"/>
  <c r="AE453" i="9"/>
  <c r="AE469" i="9"/>
  <c r="AE485" i="9"/>
  <c r="AE507" i="9"/>
  <c r="AE86" i="9"/>
  <c r="AE107" i="9"/>
  <c r="AE123" i="9"/>
  <c r="AE140" i="9"/>
  <c r="AE156" i="9"/>
  <c r="AE172" i="9"/>
  <c r="AE192" i="9"/>
  <c r="AE228" i="9"/>
  <c r="AE251" i="9"/>
  <c r="AE267" i="9"/>
  <c r="AE315" i="9"/>
  <c r="AE340" i="9"/>
  <c r="AE363" i="9"/>
  <c r="AE381" i="9"/>
  <c r="AE400" i="9"/>
  <c r="AE422" i="9"/>
  <c r="AE437" i="9"/>
  <c r="AE454" i="9"/>
  <c r="AE470" i="9"/>
  <c r="AE486" i="9"/>
  <c r="AE509" i="9"/>
  <c r="AE90" i="9"/>
  <c r="AE109" i="9"/>
  <c r="AE124" i="9"/>
  <c r="AE142" i="9"/>
  <c r="AE158" i="9"/>
  <c r="AE173" i="9"/>
  <c r="AE194" i="9"/>
  <c r="AE229" i="9"/>
  <c r="AE252" i="9"/>
  <c r="AE276" i="9"/>
  <c r="AE316" i="9"/>
  <c r="AE341" i="9"/>
  <c r="AE365" i="9"/>
  <c r="AE383" i="9"/>
  <c r="AE406" i="9"/>
  <c r="AE424" i="9"/>
  <c r="AE438" i="9"/>
  <c r="AE455" i="9"/>
  <c r="AE471" i="9"/>
  <c r="AE487" i="9"/>
  <c r="AE367" i="9"/>
  <c r="AE385" i="9"/>
  <c r="AE408" i="9"/>
  <c r="AE426" i="9"/>
  <c r="AE444" i="9"/>
  <c r="AE457" i="9"/>
  <c r="AE473" i="9"/>
  <c r="AE489" i="9"/>
  <c r="AE93" i="9"/>
  <c r="AE113" i="9"/>
  <c r="AE131" i="9"/>
  <c r="AE145" i="9"/>
  <c r="AE162" i="9"/>
  <c r="AE180" i="9"/>
  <c r="AE205" i="9"/>
  <c r="AE237" i="9"/>
  <c r="AE254" i="9"/>
  <c r="AE298" i="9"/>
  <c r="AE323" i="9"/>
  <c r="AE343" i="9"/>
  <c r="AE369" i="9"/>
  <c r="AE387" i="9"/>
  <c r="AE410" i="9"/>
  <c r="AE428" i="9"/>
  <c r="AE445" i="9"/>
  <c r="AE461" i="9"/>
  <c r="AE477" i="9"/>
  <c r="AE493" i="9"/>
  <c r="AD162" i="9"/>
  <c r="AD343" i="9"/>
  <c r="AD18" i="9"/>
  <c r="AD445" i="9"/>
  <c r="AD31" i="9"/>
  <c r="AD469" i="9"/>
  <c r="AD93" i="9"/>
  <c r="AD477" i="9"/>
  <c r="AD145" i="9"/>
  <c r="AB250" i="9"/>
  <c r="AG490" i="9"/>
  <c r="AG467" i="9"/>
  <c r="AG488" i="9"/>
  <c r="AG466" i="9"/>
  <c r="AG483" i="9"/>
  <c r="AG464" i="9"/>
  <c r="AG482" i="9"/>
  <c r="AG459" i="9"/>
  <c r="AG480" i="9"/>
  <c r="AG458" i="9"/>
  <c r="AG475" i="9"/>
  <c r="AG456" i="9"/>
  <c r="AG496" i="9"/>
  <c r="AG474" i="9"/>
  <c r="AG448" i="9"/>
  <c r="AG495" i="9"/>
  <c r="AG487" i="9"/>
  <c r="AG479" i="9"/>
  <c r="AG471" i="9"/>
  <c r="AG463" i="9"/>
  <c r="AG455" i="9"/>
  <c r="AG447" i="9"/>
  <c r="AG494" i="9"/>
  <c r="AG486" i="9"/>
  <c r="AG478" i="9"/>
  <c r="AG470" i="9"/>
  <c r="AG462" i="9"/>
  <c r="AG454" i="9"/>
  <c r="AG446" i="9"/>
  <c r="AG493" i="9"/>
  <c r="AG485" i="9"/>
  <c r="AG477" i="9"/>
  <c r="AG469" i="9"/>
  <c r="AG461" i="9"/>
  <c r="AG453" i="9"/>
  <c r="AG445" i="9"/>
  <c r="AG492" i="9"/>
  <c r="AG484" i="9"/>
  <c r="AG476" i="9"/>
  <c r="AG468" i="9"/>
  <c r="AG460" i="9"/>
  <c r="AG452" i="9"/>
  <c r="AG444" i="9"/>
  <c r="AG451" i="9"/>
  <c r="AG443" i="9"/>
  <c r="AG450" i="9"/>
  <c r="AG442" i="9"/>
  <c r="AG489" i="9"/>
  <c r="AG481" i="9"/>
  <c r="AG473" i="9"/>
  <c r="AG465" i="9"/>
  <c r="AG457" i="9"/>
  <c r="AG449" i="9"/>
  <c r="AG441" i="9"/>
  <c r="AG440" i="9"/>
  <c r="AD113" i="9"/>
  <c r="AD298" i="9"/>
  <c r="AD453" i="9"/>
  <c r="AD131" i="9"/>
  <c r="AD323" i="9"/>
  <c r="AD461" i="9"/>
  <c r="AD39" i="9"/>
  <c r="AD180" i="9"/>
  <c r="AD387" i="9"/>
  <c r="AD485" i="9"/>
  <c r="AD61" i="9"/>
  <c r="AD205" i="9"/>
  <c r="AD410" i="9"/>
  <c r="AD493" i="9"/>
  <c r="AD74" i="9"/>
  <c r="AD237" i="9"/>
  <c r="AD428" i="9"/>
  <c r="AD507" i="9"/>
  <c r="AD250" i="9"/>
  <c r="AG248" i="9"/>
  <c r="AG250" i="9"/>
  <c r="AG24" i="9"/>
  <c r="AH250" i="9"/>
  <c r="AC26" i="9"/>
  <c r="AC35" i="9"/>
  <c r="AC48" i="9"/>
  <c r="AC69" i="9"/>
  <c r="AC84" i="9"/>
  <c r="AC105" i="9"/>
  <c r="AC122" i="9"/>
  <c r="AC138" i="9"/>
  <c r="AC154" i="9"/>
  <c r="AC170" i="9"/>
  <c r="AC190" i="9"/>
  <c r="AC227" i="9"/>
  <c r="AC247" i="9"/>
  <c r="AC265" i="9"/>
  <c r="AC313" i="9"/>
  <c r="AC357" i="9"/>
  <c r="AC395" i="9"/>
  <c r="AC432" i="9"/>
  <c r="AC455" i="9"/>
  <c r="AC471" i="9"/>
  <c r="AC487" i="9"/>
  <c r="AE448" i="9"/>
  <c r="AE456" i="9"/>
  <c r="AE464" i="9"/>
  <c r="AE472" i="9"/>
  <c r="AE480" i="9"/>
  <c r="AE488" i="9"/>
  <c r="AE496" i="9"/>
  <c r="AE250" i="9"/>
  <c r="AE249" i="9"/>
  <c r="AF248" i="9"/>
  <c r="AC28" i="9"/>
  <c r="AC36" i="9"/>
  <c r="AC50" i="9"/>
  <c r="AC71" i="9"/>
  <c r="AC86" i="9"/>
  <c r="AC107" i="9"/>
  <c r="AC123" i="9"/>
  <c r="AC140" i="9"/>
  <c r="AC156" i="9"/>
  <c r="AC172" i="9"/>
  <c r="AC192" i="9"/>
  <c r="AC228" i="9"/>
  <c r="AC251" i="9"/>
  <c r="AC267" i="9"/>
  <c r="AC315" i="9"/>
  <c r="AC359" i="9"/>
  <c r="AC397" i="9"/>
  <c r="AC434" i="9"/>
  <c r="AC456" i="9"/>
  <c r="AC472" i="9"/>
  <c r="AC488" i="9"/>
  <c r="AD249" i="9"/>
  <c r="AE248" i="9"/>
  <c r="AC29" i="9"/>
  <c r="AC37" i="9"/>
  <c r="AC52" i="9"/>
  <c r="AC72" i="9"/>
  <c r="AC90" i="9"/>
  <c r="AC109" i="9"/>
  <c r="AC124" i="9"/>
  <c r="AC142" i="9"/>
  <c r="AC158" i="9"/>
  <c r="AC173" i="9"/>
  <c r="AC194" i="9"/>
  <c r="AC229" i="9"/>
  <c r="AC252" i="9"/>
  <c r="AC276" i="9"/>
  <c r="AC317" i="9"/>
  <c r="AC361" i="9"/>
  <c r="AC399" i="9"/>
  <c r="AC436" i="9"/>
  <c r="AC457" i="9"/>
  <c r="AC473" i="9"/>
  <c r="AC489" i="9"/>
  <c r="AE450" i="9"/>
  <c r="AE458" i="9"/>
  <c r="AE466" i="9"/>
  <c r="AE474" i="9"/>
  <c r="AE482" i="9"/>
  <c r="AE490" i="9"/>
  <c r="AE498" i="9"/>
  <c r="AC250" i="9"/>
  <c r="AC249" i="9"/>
  <c r="AD248" i="9"/>
  <c r="AC30" i="9"/>
  <c r="AC38" i="9"/>
  <c r="AC60" i="9"/>
  <c r="AC73" i="9"/>
  <c r="AC92" i="9"/>
  <c r="AC111" i="9"/>
  <c r="AC125" i="9"/>
  <c r="AC144" i="9"/>
  <c r="AC160" i="9"/>
  <c r="AC174" i="9"/>
  <c r="AC196" i="9"/>
  <c r="AC235" i="9"/>
  <c r="AC253" i="9"/>
  <c r="AC297" i="9"/>
  <c r="AC323" i="9"/>
  <c r="AC369" i="9"/>
  <c r="AC410" i="9"/>
  <c r="AC445" i="9"/>
  <c r="AC461" i="9"/>
  <c r="AC477" i="9"/>
  <c r="AC493" i="9"/>
  <c r="AE451" i="9"/>
  <c r="AE459" i="9"/>
  <c r="AE467" i="9"/>
  <c r="AE475" i="9"/>
  <c r="AE483" i="9"/>
  <c r="AE491" i="9"/>
  <c r="AE499" i="9"/>
  <c r="AB249" i="9"/>
  <c r="AC248" i="9"/>
  <c r="AC18" i="9"/>
  <c r="AC31" i="9"/>
  <c r="AC39" i="9"/>
  <c r="AC61" i="9"/>
  <c r="AC74" i="9"/>
  <c r="AC93" i="9"/>
  <c r="AC113" i="9"/>
  <c r="AC131" i="9"/>
  <c r="AC145" i="9"/>
  <c r="AC162" i="9"/>
  <c r="AC180" i="9"/>
  <c r="AC205" i="9"/>
  <c r="AC237" i="9"/>
  <c r="AC254" i="9"/>
  <c r="AC298" i="9"/>
  <c r="AC327" i="9"/>
  <c r="AC373" i="9"/>
  <c r="AC414" i="9"/>
  <c r="AC447" i="9"/>
  <c r="AC463" i="9"/>
  <c r="AC479" i="9"/>
  <c r="AC495" i="9"/>
  <c r="AE452" i="9"/>
  <c r="AE460" i="9"/>
  <c r="AE468" i="9"/>
  <c r="AE476" i="9"/>
  <c r="AE484" i="9"/>
  <c r="AE492" i="9"/>
  <c r="AI249" i="9"/>
  <c r="AC20" i="9"/>
  <c r="AC32" i="9"/>
  <c r="AC40" i="9"/>
  <c r="AC63" i="9"/>
  <c r="AC75" i="9"/>
  <c r="AC94" i="9"/>
  <c r="AC115" i="9"/>
  <c r="AC132" i="9"/>
  <c r="AC146" i="9"/>
  <c r="AC164" i="9"/>
  <c r="AC182" i="9"/>
  <c r="AC223" i="9"/>
  <c r="AC242" i="9"/>
  <c r="AC255" i="9"/>
  <c r="AC299" i="9"/>
  <c r="AC329" i="9"/>
  <c r="AC374" i="9"/>
  <c r="AC415" i="9"/>
  <c r="AC448" i="9"/>
  <c r="AC464" i="9"/>
  <c r="AC480" i="9"/>
  <c r="AC496" i="9"/>
  <c r="AH249" i="9"/>
  <c r="AI248" i="9"/>
  <c r="AC22" i="9"/>
  <c r="AC33" i="9"/>
  <c r="AC41" i="9"/>
  <c r="AC65" i="9"/>
  <c r="AC81" i="9"/>
  <c r="AC95" i="9"/>
  <c r="AC117" i="9"/>
  <c r="AC134" i="9"/>
  <c r="AC147" i="9"/>
  <c r="AC166" i="9"/>
  <c r="AC183" i="9"/>
  <c r="AC225" i="9"/>
  <c r="AC243" i="9"/>
  <c r="AC261" i="9"/>
  <c r="AC305" i="9"/>
  <c r="AC331" i="9"/>
  <c r="AC375" i="9"/>
  <c r="AC416" i="9"/>
  <c r="AC449" i="9"/>
  <c r="AC465" i="9"/>
  <c r="AC481" i="9"/>
  <c r="AC497" i="9"/>
  <c r="AG249" i="9"/>
  <c r="AH248" i="9"/>
  <c r="AG42" i="9"/>
  <c r="AG184" i="9"/>
  <c r="AG34" i="9"/>
  <c r="AG67" i="9"/>
  <c r="AG226" i="9"/>
  <c r="AG116" i="9"/>
  <c r="AG155" i="9"/>
  <c r="AG368" i="9"/>
  <c r="AG82" i="9"/>
  <c r="AG101" i="9"/>
  <c r="AG168" i="9"/>
  <c r="AG21" i="9"/>
  <c r="AG64" i="9"/>
  <c r="AG133" i="9"/>
  <c r="AG159" i="9"/>
  <c r="AG191" i="9"/>
  <c r="AG244" i="9"/>
  <c r="AG121" i="9"/>
  <c r="AG148" i="9"/>
  <c r="AG23" i="9"/>
  <c r="AG66" i="9"/>
  <c r="AG106" i="9"/>
  <c r="AG135" i="9"/>
  <c r="AG161" i="9"/>
  <c r="AG193" i="9"/>
  <c r="AG246" i="9"/>
  <c r="AG358" i="9"/>
  <c r="AG382" i="9"/>
  <c r="AG411" i="9"/>
  <c r="AG435" i="9"/>
  <c r="AG136" i="9"/>
  <c r="AD20" i="9"/>
  <c r="AD32" i="9"/>
  <c r="AD40" i="9"/>
  <c r="AD63" i="9"/>
  <c r="AD75" i="9"/>
  <c r="AD94" i="9"/>
  <c r="AD115" i="9"/>
  <c r="AD132" i="9"/>
  <c r="AD146" i="9"/>
  <c r="AD164" i="9"/>
  <c r="AD182" i="9"/>
  <c r="AD223" i="9"/>
  <c r="AD242" i="9"/>
  <c r="AD255" i="9"/>
  <c r="AD299" i="9"/>
  <c r="AD325" i="9"/>
  <c r="AD349" i="9"/>
  <c r="AD371" i="9"/>
  <c r="AD393" i="9"/>
  <c r="AD412" i="9"/>
  <c r="AD430" i="9"/>
  <c r="AD446" i="9"/>
  <c r="AD454" i="9"/>
  <c r="AD462" i="9"/>
  <c r="AD470" i="9"/>
  <c r="AD478" i="9"/>
  <c r="AD486" i="9"/>
  <c r="AD494" i="9"/>
  <c r="AD509" i="9"/>
  <c r="AD22" i="9"/>
  <c r="AD33" i="9"/>
  <c r="AD41" i="9"/>
  <c r="AD65" i="9"/>
  <c r="AD81" i="9"/>
  <c r="AD95" i="9"/>
  <c r="AD117" i="9"/>
  <c r="AD134" i="9"/>
  <c r="AD147" i="9"/>
  <c r="AD166" i="9"/>
  <c r="AD183" i="9"/>
  <c r="AD225" i="9"/>
  <c r="AD243" i="9"/>
  <c r="AD261" i="9"/>
  <c r="AD305" i="9"/>
  <c r="AD327" i="9"/>
  <c r="AD357" i="9"/>
  <c r="AD373" i="9"/>
  <c r="AD395" i="9"/>
  <c r="AD414" i="9"/>
  <c r="AD432" i="9"/>
  <c r="AD447" i="9"/>
  <c r="AD455" i="9"/>
  <c r="AD463" i="9"/>
  <c r="AD471" i="9"/>
  <c r="AD479" i="9"/>
  <c r="AD487" i="9"/>
  <c r="AD495" i="9"/>
  <c r="AC340" i="9"/>
  <c r="AC363" i="9"/>
  <c r="AC381" i="9"/>
  <c r="AC400" i="9"/>
  <c r="AC422" i="9"/>
  <c r="AC437" i="9"/>
  <c r="AC450" i="9"/>
  <c r="AC458" i="9"/>
  <c r="AC466" i="9"/>
  <c r="AC474" i="9"/>
  <c r="AC482" i="9"/>
  <c r="AC490" i="9"/>
  <c r="AC498" i="9"/>
  <c r="AD24" i="9"/>
  <c r="AD34" i="9"/>
  <c r="AD42" i="9"/>
  <c r="AD67" i="9"/>
  <c r="AD82" i="9"/>
  <c r="AD101" i="9"/>
  <c r="AD121" i="9"/>
  <c r="AD136" i="9"/>
  <c r="AD148" i="9"/>
  <c r="AD168" i="9"/>
  <c r="AD184" i="9"/>
  <c r="AD226" i="9"/>
  <c r="AD245" i="9"/>
  <c r="AD263" i="9"/>
  <c r="AD309" i="9"/>
  <c r="AD329" i="9"/>
  <c r="AD359" i="9"/>
  <c r="AD374" i="9"/>
  <c r="AD397" i="9"/>
  <c r="AD415" i="9"/>
  <c r="AD434" i="9"/>
  <c r="AD448" i="9"/>
  <c r="AD456" i="9"/>
  <c r="AD464" i="9"/>
  <c r="AD472" i="9"/>
  <c r="AD480" i="9"/>
  <c r="AD488" i="9"/>
  <c r="AD496" i="9"/>
  <c r="AC316" i="9"/>
  <c r="AC341" i="9"/>
  <c r="AC365" i="9"/>
  <c r="AC383" i="9"/>
  <c r="AC406" i="9"/>
  <c r="AC424" i="9"/>
  <c r="AC438" i="9"/>
  <c r="AC451" i="9"/>
  <c r="AC459" i="9"/>
  <c r="AC467" i="9"/>
  <c r="AC475" i="9"/>
  <c r="AC483" i="9"/>
  <c r="AC491" i="9"/>
  <c r="AC499" i="9"/>
  <c r="AD26" i="9"/>
  <c r="AD35" i="9"/>
  <c r="AD48" i="9"/>
  <c r="AD69" i="9"/>
  <c r="AD84" i="9"/>
  <c r="AD105" i="9"/>
  <c r="AD122" i="9"/>
  <c r="AD138" i="9"/>
  <c r="AD154" i="9"/>
  <c r="AD170" i="9"/>
  <c r="AD190" i="9"/>
  <c r="AD227" i="9"/>
  <c r="AD247" i="9"/>
  <c r="AD265" i="9"/>
  <c r="AD313" i="9"/>
  <c r="AD331" i="9"/>
  <c r="AD361" i="9"/>
  <c r="AD375" i="9"/>
  <c r="AD399" i="9"/>
  <c r="AD416" i="9"/>
  <c r="AD436" i="9"/>
  <c r="AD449" i="9"/>
  <c r="AD457" i="9"/>
  <c r="AD465" i="9"/>
  <c r="AD473" i="9"/>
  <c r="AD481" i="9"/>
  <c r="AD489" i="9"/>
  <c r="AD497" i="9"/>
  <c r="AF183" i="9"/>
  <c r="AC342" i="9"/>
  <c r="AC367" i="9"/>
  <c r="AC385" i="9"/>
  <c r="AC408" i="9"/>
  <c r="AC426" i="9"/>
  <c r="AC444" i="9"/>
  <c r="AC452" i="9"/>
  <c r="AC460" i="9"/>
  <c r="AC468" i="9"/>
  <c r="AC476" i="9"/>
  <c r="AC484" i="9"/>
  <c r="AC492" i="9"/>
  <c r="AC505" i="9"/>
  <c r="AD28" i="9"/>
  <c r="AD36" i="9"/>
  <c r="AD50" i="9"/>
  <c r="AD71" i="9"/>
  <c r="AD86" i="9"/>
  <c r="AD107" i="9"/>
  <c r="AD123" i="9"/>
  <c r="AD140" i="9"/>
  <c r="AD156" i="9"/>
  <c r="AD172" i="9"/>
  <c r="AD192" i="9"/>
  <c r="AD228" i="9"/>
  <c r="AD251" i="9"/>
  <c r="AD267" i="9"/>
  <c r="AD315" i="9"/>
  <c r="AD340" i="9"/>
  <c r="AD363" i="9"/>
  <c r="AD381" i="9"/>
  <c r="AD400" i="9"/>
  <c r="AD422" i="9"/>
  <c r="AD437" i="9"/>
  <c r="AD450" i="9"/>
  <c r="AD458" i="9"/>
  <c r="AD466" i="9"/>
  <c r="AD474" i="9"/>
  <c r="AD482" i="9"/>
  <c r="AD490" i="9"/>
  <c r="AD498" i="9"/>
  <c r="AD29" i="9"/>
  <c r="AD37" i="9"/>
  <c r="AD52" i="9"/>
  <c r="AD72" i="9"/>
  <c r="AD90" i="9"/>
  <c r="AD109" i="9"/>
  <c r="AD124" i="9"/>
  <c r="AD142" i="9"/>
  <c r="AD158" i="9"/>
  <c r="AD173" i="9"/>
  <c r="AD194" i="9"/>
  <c r="AD229" i="9"/>
  <c r="AD252" i="9"/>
  <c r="AD276" i="9"/>
  <c r="AD316" i="9"/>
  <c r="AD341" i="9"/>
  <c r="AD365" i="9"/>
  <c r="AD383" i="9"/>
  <c r="AD406" i="9"/>
  <c r="AD424" i="9"/>
  <c r="AD438" i="9"/>
  <c r="AD451" i="9"/>
  <c r="AD459" i="9"/>
  <c r="AD467" i="9"/>
  <c r="AD475" i="9"/>
  <c r="AD483" i="9"/>
  <c r="AD491" i="9"/>
  <c r="AD499" i="9"/>
  <c r="AC325" i="9"/>
  <c r="AC349" i="9"/>
  <c r="AC371" i="9"/>
  <c r="AC393" i="9"/>
  <c r="AC412" i="9"/>
  <c r="AC430" i="9"/>
  <c r="AC446" i="9"/>
  <c r="AC454" i="9"/>
  <c r="AC462" i="9"/>
  <c r="AC470" i="9"/>
  <c r="AC478" i="9"/>
  <c r="AC486" i="9"/>
  <c r="AC494" i="9"/>
  <c r="AD30" i="9"/>
  <c r="AD38" i="9"/>
  <c r="AD60" i="9"/>
  <c r="AD73" i="9"/>
  <c r="AD92" i="9"/>
  <c r="AD111" i="9"/>
  <c r="AD125" i="9"/>
  <c r="AD144" i="9"/>
  <c r="AD160" i="9"/>
  <c r="AD174" i="9"/>
  <c r="AD196" i="9"/>
  <c r="AD235" i="9"/>
  <c r="AD253" i="9"/>
  <c r="AD297" i="9"/>
  <c r="AD317" i="9"/>
  <c r="AD342" i="9"/>
  <c r="AD367" i="9"/>
  <c r="AD385" i="9"/>
  <c r="AD408" i="9"/>
  <c r="AD426" i="9"/>
  <c r="AD444" i="9"/>
  <c r="AD452" i="9"/>
  <c r="AD460" i="9"/>
  <c r="AD468" i="9"/>
  <c r="AD476" i="9"/>
  <c r="AD484" i="9"/>
  <c r="AD492" i="9"/>
  <c r="AG372" i="9"/>
  <c r="AG409" i="9"/>
  <c r="AG433" i="9"/>
  <c r="AG22" i="9"/>
  <c r="AG33" i="9"/>
  <c r="AG41" i="9"/>
  <c r="AG65" i="9"/>
  <c r="AG81" i="9"/>
  <c r="AG95" i="9"/>
  <c r="AG117" i="9"/>
  <c r="AG134" i="9"/>
  <c r="AG147" i="9"/>
  <c r="AG166" i="9"/>
  <c r="AG183" i="9"/>
  <c r="AG225" i="9"/>
  <c r="AG243" i="9"/>
  <c r="AG261" i="9"/>
  <c r="AG305" i="9"/>
  <c r="AG327" i="9"/>
  <c r="AG357" i="9"/>
  <c r="AG373" i="9"/>
  <c r="AG395" i="9"/>
  <c r="AG414" i="9"/>
  <c r="AG432" i="9"/>
  <c r="AG68" i="9"/>
  <c r="AG108" i="9"/>
  <c r="AG137" i="9"/>
  <c r="AG163" i="9"/>
  <c r="AG195" i="9"/>
  <c r="AG314" i="9"/>
  <c r="AG360" i="9"/>
  <c r="AG384" i="9"/>
  <c r="AG413" i="9"/>
  <c r="AG26" i="9"/>
  <c r="AG35" i="9"/>
  <c r="AG48" i="9"/>
  <c r="AG69" i="9"/>
  <c r="AG84" i="9"/>
  <c r="AG105" i="9"/>
  <c r="AG122" i="9"/>
  <c r="AG138" i="9"/>
  <c r="AG154" i="9"/>
  <c r="AG170" i="9"/>
  <c r="AG190" i="9"/>
  <c r="AG227" i="9"/>
  <c r="AG247" i="9"/>
  <c r="AG265" i="9"/>
  <c r="AG313" i="9"/>
  <c r="AG331" i="9"/>
  <c r="AG361" i="9"/>
  <c r="AG375" i="9"/>
  <c r="AG399" i="9"/>
  <c r="AG416" i="9"/>
  <c r="AG436" i="9"/>
  <c r="AG263" i="9"/>
  <c r="AG25" i="9"/>
  <c r="AG27" i="9"/>
  <c r="AG70" i="9"/>
  <c r="AG110" i="9"/>
  <c r="AG139" i="9"/>
  <c r="AG165" i="9"/>
  <c r="AG262" i="9"/>
  <c r="AG324" i="9"/>
  <c r="AG362" i="9"/>
  <c r="AG386" i="9"/>
  <c r="AG423" i="9"/>
  <c r="AG28" i="9"/>
  <c r="AG36" i="9"/>
  <c r="AG50" i="9"/>
  <c r="AG71" i="9"/>
  <c r="AG86" i="9"/>
  <c r="AG107" i="9"/>
  <c r="AG123" i="9"/>
  <c r="AG140" i="9"/>
  <c r="AG156" i="9"/>
  <c r="AG172" i="9"/>
  <c r="AG192" i="9"/>
  <c r="AG228" i="9"/>
  <c r="AG251" i="9"/>
  <c r="AG267" i="9"/>
  <c r="AG315" i="9"/>
  <c r="AG340" i="9"/>
  <c r="AG363" i="9"/>
  <c r="AG381" i="9"/>
  <c r="AG400" i="9"/>
  <c r="AG422" i="9"/>
  <c r="AG437" i="9"/>
  <c r="AG245" i="9"/>
  <c r="AG309" i="9"/>
  <c r="AG329" i="9"/>
  <c r="AG359" i="9"/>
  <c r="AG374" i="9"/>
  <c r="AG397" i="9"/>
  <c r="AG415" i="9"/>
  <c r="AG434" i="9"/>
  <c r="AG49" i="9"/>
  <c r="AG83" i="9"/>
  <c r="AG112" i="9"/>
  <c r="AG141" i="9"/>
  <c r="AG167" i="9"/>
  <c r="AG264" i="9"/>
  <c r="AG326" i="9"/>
  <c r="AG364" i="9"/>
  <c r="AG394" i="9"/>
  <c r="AG425" i="9"/>
  <c r="AG29" i="9"/>
  <c r="AG37" i="9"/>
  <c r="AG52" i="9"/>
  <c r="AG72" i="9"/>
  <c r="AG90" i="9"/>
  <c r="AG109" i="9"/>
  <c r="AG124" i="9"/>
  <c r="AG142" i="9"/>
  <c r="AG158" i="9"/>
  <c r="AG173" i="9"/>
  <c r="AG194" i="9"/>
  <c r="AG229" i="9"/>
  <c r="AG252" i="9"/>
  <c r="AG276" i="9"/>
  <c r="AG316" i="9"/>
  <c r="AG341" i="9"/>
  <c r="AG365" i="9"/>
  <c r="AG383" i="9"/>
  <c r="AG406" i="9"/>
  <c r="AG424" i="9"/>
  <c r="AG438" i="9"/>
  <c r="AG498" i="9"/>
  <c r="AG51" i="9"/>
  <c r="AG85" i="9"/>
  <c r="AG114" i="9"/>
  <c r="AG143" i="9"/>
  <c r="AG169" i="9"/>
  <c r="AG224" i="9"/>
  <c r="AG266" i="9"/>
  <c r="AG328" i="9"/>
  <c r="AG366" i="9"/>
  <c r="AG396" i="9"/>
  <c r="AG427" i="9"/>
  <c r="AG30" i="9"/>
  <c r="AG38" i="9"/>
  <c r="AG60" i="9"/>
  <c r="AG73" i="9"/>
  <c r="AG92" i="9"/>
  <c r="AG111" i="9"/>
  <c r="AG125" i="9"/>
  <c r="AG144" i="9"/>
  <c r="AG160" i="9"/>
  <c r="AG174" i="9"/>
  <c r="AG196" i="9"/>
  <c r="AG235" i="9"/>
  <c r="AG253" i="9"/>
  <c r="AG297" i="9"/>
  <c r="AG317" i="9"/>
  <c r="AG342" i="9"/>
  <c r="AG367" i="9"/>
  <c r="AG385" i="9"/>
  <c r="AG408" i="9"/>
  <c r="AG426" i="9"/>
  <c r="AG505" i="9"/>
  <c r="AG18" i="9"/>
  <c r="AG31" i="9"/>
  <c r="AG39" i="9"/>
  <c r="AG61" i="9"/>
  <c r="AG74" i="9"/>
  <c r="AG93" i="9"/>
  <c r="AG113" i="9"/>
  <c r="AG131" i="9"/>
  <c r="AG145" i="9"/>
  <c r="AG162" i="9"/>
  <c r="AG180" i="9"/>
  <c r="AG205" i="9"/>
  <c r="AG237" i="9"/>
  <c r="AG254" i="9"/>
  <c r="AG298" i="9"/>
  <c r="AG323" i="9"/>
  <c r="AG343" i="9"/>
  <c r="AG369" i="9"/>
  <c r="AG387" i="9"/>
  <c r="AG410" i="9"/>
  <c r="AG428" i="9"/>
  <c r="AG171" i="9"/>
  <c r="AG236" i="9"/>
  <c r="AG330" i="9"/>
  <c r="AG398" i="9"/>
  <c r="AG429" i="9"/>
  <c r="AG19" i="9"/>
  <c r="AG62" i="9"/>
  <c r="AG91" i="9"/>
  <c r="AG157" i="9"/>
  <c r="AG181" i="9"/>
  <c r="AG370" i="9"/>
  <c r="AG407" i="9"/>
  <c r="AG431" i="9"/>
  <c r="AG20" i="9"/>
  <c r="AG32" i="9"/>
  <c r="AG40" i="9"/>
  <c r="AG63" i="9"/>
  <c r="AG75" i="9"/>
  <c r="AG94" i="9"/>
  <c r="AG115" i="9"/>
  <c r="AG132" i="9"/>
  <c r="AG146" i="9"/>
  <c r="AG164" i="9"/>
  <c r="AG182" i="9"/>
  <c r="AG223" i="9"/>
  <c r="AG242" i="9"/>
  <c r="AG255" i="9"/>
  <c r="AG299" i="9"/>
  <c r="AG325" i="9"/>
  <c r="AG349" i="9"/>
  <c r="AG371" i="9"/>
  <c r="AG393" i="9"/>
  <c r="AG412" i="9"/>
  <c r="AG430" i="9"/>
  <c r="AG197" i="9"/>
  <c r="AH317" i="9"/>
  <c r="AI499" i="9"/>
  <c r="K88" i="9"/>
  <c r="AG87" i="9"/>
  <c r="K54" i="9"/>
  <c r="AG53" i="9"/>
  <c r="K269" i="9"/>
  <c r="AG268" i="9"/>
  <c r="K119" i="9"/>
  <c r="AG118" i="9"/>
  <c r="K278" i="9"/>
  <c r="AG277" i="9"/>
  <c r="K103" i="9"/>
  <c r="AG102" i="9"/>
  <c r="K307" i="9"/>
  <c r="AG306" i="9"/>
  <c r="K351" i="9"/>
  <c r="AG350" i="9"/>
  <c r="AF495" i="9"/>
  <c r="AF487" i="9"/>
  <c r="AF479" i="9"/>
  <c r="AF471" i="9"/>
  <c r="AF463" i="9"/>
  <c r="AF455" i="9"/>
  <c r="AF447" i="9"/>
  <c r="AF434" i="9"/>
  <c r="AF426" i="9"/>
  <c r="AF400" i="9"/>
  <c r="AF387" i="9"/>
  <c r="AF374" i="9"/>
  <c r="AF329" i="9"/>
  <c r="AF316" i="9"/>
  <c r="AF263" i="9"/>
  <c r="AF227" i="9"/>
  <c r="AF182" i="9"/>
  <c r="AF148" i="9"/>
  <c r="AF140" i="9"/>
  <c r="AF132" i="9"/>
  <c r="AF111" i="9"/>
  <c r="AF90" i="9"/>
  <c r="AF82" i="9"/>
  <c r="AF69" i="9"/>
  <c r="AF61" i="9"/>
  <c r="AF40" i="9"/>
  <c r="AF32" i="9"/>
  <c r="AF24" i="9"/>
  <c r="AF494" i="9"/>
  <c r="AF486" i="9"/>
  <c r="AF478" i="9"/>
  <c r="AF470" i="9"/>
  <c r="AF462" i="9"/>
  <c r="AF454" i="9"/>
  <c r="AF446" i="9"/>
  <c r="AF412" i="9"/>
  <c r="AF399" i="9"/>
  <c r="AF373" i="9"/>
  <c r="AF365" i="9"/>
  <c r="AF357" i="9"/>
  <c r="AF349" i="9"/>
  <c r="AF315" i="9"/>
  <c r="AF247" i="9"/>
  <c r="AF226" i="9"/>
  <c r="AF194" i="9"/>
  <c r="AF168" i="9"/>
  <c r="AF160" i="9"/>
  <c r="AF147" i="9"/>
  <c r="AF131" i="9"/>
  <c r="AF81" i="9"/>
  <c r="AF60" i="9"/>
  <c r="AF52" i="9"/>
  <c r="AF39" i="9"/>
  <c r="AF31" i="9"/>
  <c r="AF493" i="9"/>
  <c r="AF485" i="9"/>
  <c r="AF477" i="9"/>
  <c r="AF469" i="9"/>
  <c r="AF461" i="9"/>
  <c r="AF453" i="9"/>
  <c r="AF445" i="9"/>
  <c r="AF432" i="9"/>
  <c r="AF424" i="9"/>
  <c r="AF385" i="9"/>
  <c r="AF343" i="9"/>
  <c r="AF327" i="9"/>
  <c r="AF261" i="9"/>
  <c r="AF225" i="9"/>
  <c r="AF180" i="9"/>
  <c r="AF146" i="9"/>
  <c r="AF138" i="9"/>
  <c r="AF125" i="9"/>
  <c r="AF117" i="9"/>
  <c r="AF109" i="9"/>
  <c r="AF101" i="9"/>
  <c r="AF75" i="9"/>
  <c r="AF67" i="9"/>
  <c r="AF38" i="9"/>
  <c r="AF30" i="9"/>
  <c r="AF22" i="9"/>
  <c r="AF492" i="9"/>
  <c r="AF484" i="9"/>
  <c r="AF476" i="9"/>
  <c r="AF468" i="9"/>
  <c r="AF460" i="9"/>
  <c r="AF452" i="9"/>
  <c r="AF444" i="9"/>
  <c r="AF410" i="9"/>
  <c r="AF397" i="9"/>
  <c r="AF371" i="9"/>
  <c r="AF363" i="9"/>
  <c r="AF342" i="9"/>
  <c r="AF313" i="9"/>
  <c r="AF305" i="9"/>
  <c r="AF276" i="9"/>
  <c r="AF255" i="9"/>
  <c r="AF245" i="9"/>
  <c r="AF237" i="9"/>
  <c r="AF192" i="9"/>
  <c r="AF174" i="9"/>
  <c r="AF166" i="9"/>
  <c r="AF158" i="9"/>
  <c r="AF145" i="9"/>
  <c r="AF124" i="9"/>
  <c r="AF95" i="9"/>
  <c r="AF74" i="9"/>
  <c r="AF50" i="9"/>
  <c r="AF37" i="9"/>
  <c r="AF29" i="9"/>
  <c r="AF507" i="9"/>
  <c r="AF490" i="9"/>
  <c r="AF482" i="9"/>
  <c r="AF474" i="9"/>
  <c r="AF466" i="9"/>
  <c r="AF458" i="9"/>
  <c r="AF450" i="9"/>
  <c r="AF437" i="9"/>
  <c r="AF416" i="9"/>
  <c r="AF408" i="9"/>
  <c r="AF395" i="9"/>
  <c r="AF369" i="9"/>
  <c r="AF361" i="9"/>
  <c r="AF340" i="9"/>
  <c r="AF298" i="9"/>
  <c r="AF253" i="9"/>
  <c r="AF243" i="9"/>
  <c r="AF235" i="9"/>
  <c r="AF190" i="9"/>
  <c r="AF172" i="9"/>
  <c r="AF164" i="9"/>
  <c r="AF156" i="9"/>
  <c r="AF122" i="9"/>
  <c r="AF497" i="9"/>
  <c r="AF489" i="9"/>
  <c r="AF481" i="9"/>
  <c r="AF473" i="9"/>
  <c r="AF465" i="9"/>
  <c r="AF457" i="9"/>
  <c r="AF449" i="9"/>
  <c r="AF436" i="9"/>
  <c r="AF428" i="9"/>
  <c r="AF415" i="9"/>
  <c r="AF381" i="9"/>
  <c r="AF331" i="9"/>
  <c r="AF323" i="9"/>
  <c r="AF297" i="9"/>
  <c r="AF265" i="9"/>
  <c r="AF252" i="9"/>
  <c r="AF242" i="9"/>
  <c r="AF229" i="9"/>
  <c r="AF205" i="9"/>
  <c r="AF184" i="9"/>
  <c r="AF142" i="9"/>
  <c r="AF134" i="9"/>
  <c r="AF121" i="9"/>
  <c r="AF113" i="9"/>
  <c r="AF105" i="9"/>
  <c r="AF92" i="9"/>
  <c r="AF84" i="9"/>
  <c r="AF71" i="9"/>
  <c r="AF63" i="9"/>
  <c r="AF42" i="9"/>
  <c r="AF34" i="9"/>
  <c r="AF26" i="9"/>
  <c r="AF18" i="9"/>
  <c r="AF480" i="9"/>
  <c r="AF448" i="9"/>
  <c r="AF406" i="9"/>
  <c r="AF359" i="9"/>
  <c r="AF317" i="9"/>
  <c r="AF162" i="9"/>
  <c r="AF93" i="9"/>
  <c r="AF65" i="9"/>
  <c r="AF41" i="9"/>
  <c r="AF475" i="9"/>
  <c r="AF438" i="9"/>
  <c r="AF115" i="9"/>
  <c r="AF36" i="9"/>
  <c r="AF472" i="9"/>
  <c r="AF393" i="9"/>
  <c r="AF309" i="9"/>
  <c r="AF228" i="9"/>
  <c r="AF196" i="9"/>
  <c r="AF154" i="9"/>
  <c r="AF86" i="9"/>
  <c r="AF35" i="9"/>
  <c r="AF467" i="9"/>
  <c r="AF430" i="9"/>
  <c r="AF383" i="9"/>
  <c r="AF341" i="9"/>
  <c r="AF299" i="9"/>
  <c r="AF267" i="9"/>
  <c r="AF223" i="9"/>
  <c r="AF144" i="9"/>
  <c r="AF33" i="9"/>
  <c r="AF491" i="9"/>
  <c r="AF459" i="9"/>
  <c r="AF422" i="9"/>
  <c r="AF254" i="9"/>
  <c r="AF173" i="9"/>
  <c r="AF136" i="9"/>
  <c r="AF73" i="9"/>
  <c r="AF488" i="9"/>
  <c r="AF456" i="9"/>
  <c r="AF414" i="9"/>
  <c r="AF367" i="9"/>
  <c r="AF251" i="9"/>
  <c r="AF170" i="9"/>
  <c r="AF72" i="9"/>
  <c r="AF107" i="9"/>
  <c r="AF94" i="9"/>
  <c r="AF375" i="9"/>
  <c r="AF483" i="9"/>
  <c r="AF325" i="9"/>
  <c r="AF48" i="9"/>
  <c r="AF464" i="9"/>
  <c r="AF28" i="9"/>
  <c r="K239" i="9"/>
  <c r="AG238" i="9"/>
  <c r="K311" i="9"/>
  <c r="AG310" i="9"/>
  <c r="AF451" i="9"/>
  <c r="K199" i="9"/>
  <c r="AG198" i="9"/>
  <c r="AF496" i="9"/>
  <c r="K333" i="9"/>
  <c r="AG332" i="9"/>
  <c r="K207" i="9"/>
  <c r="AG206" i="9"/>
  <c r="AF20" i="9"/>
  <c r="AB490" i="9"/>
  <c r="AB498" i="9"/>
  <c r="AB491" i="9"/>
  <c r="AB499" i="9"/>
  <c r="AB492" i="9"/>
  <c r="AB505" i="9"/>
  <c r="AB493" i="9"/>
  <c r="AF509" i="9"/>
  <c r="AF498" i="9"/>
  <c r="AF499" i="9"/>
  <c r="AF505" i="9"/>
  <c r="AG499" i="9"/>
  <c r="AG506" i="9"/>
  <c r="AG507" i="9"/>
  <c r="AG508" i="9"/>
  <c r="AG509" i="9"/>
  <c r="AH455" i="9"/>
  <c r="AH75" i="9"/>
  <c r="AH90" i="9"/>
  <c r="AH471" i="9"/>
  <c r="AH225" i="9"/>
  <c r="AH487" i="9"/>
  <c r="AH18" i="9"/>
  <c r="AH117" i="9"/>
  <c r="AH132" i="9"/>
  <c r="AH385" i="9"/>
  <c r="AH38" i="9"/>
  <c r="AH146" i="9"/>
  <c r="AH406" i="9"/>
  <c r="AH162" i="9"/>
  <c r="AI18" i="9"/>
  <c r="AI26" i="9"/>
  <c r="AI34" i="9"/>
  <c r="AI42" i="9"/>
  <c r="AI367" i="9"/>
  <c r="AI63" i="9"/>
  <c r="AI35" i="9"/>
  <c r="AI48" i="9"/>
  <c r="AI71" i="9"/>
  <c r="AI84" i="9"/>
  <c r="AI92" i="9"/>
  <c r="AI105" i="9"/>
  <c r="AI113" i="9"/>
  <c r="AI121" i="9"/>
  <c r="AI134" i="9"/>
  <c r="AI142" i="9"/>
  <c r="AI184" i="9"/>
  <c r="AI205" i="9"/>
  <c r="AI229" i="9"/>
  <c r="AI242" i="9"/>
  <c r="AI252" i="9"/>
  <c r="AI265" i="9"/>
  <c r="AI305" i="9"/>
  <c r="AI371" i="9"/>
  <c r="AI400" i="9"/>
  <c r="AI445" i="9"/>
  <c r="AI477" i="9"/>
  <c r="AI170" i="9"/>
  <c r="AI228" i="9"/>
  <c r="AI313" i="9"/>
  <c r="AI444" i="9"/>
  <c r="AI20" i="9"/>
  <c r="AI28" i="9"/>
  <c r="AI36" i="9"/>
  <c r="AI72" i="9"/>
  <c r="AI93" i="9"/>
  <c r="AI122" i="9"/>
  <c r="AI156" i="9"/>
  <c r="AI164" i="9"/>
  <c r="AI172" i="9"/>
  <c r="AI190" i="9"/>
  <c r="AI235" i="9"/>
  <c r="AI243" i="9"/>
  <c r="AI253" i="9"/>
  <c r="AI316" i="9"/>
  <c r="AI410" i="9"/>
  <c r="AI452" i="9"/>
  <c r="AI484" i="9"/>
  <c r="AI29" i="9"/>
  <c r="AI37" i="9"/>
  <c r="AI50" i="9"/>
  <c r="AI65" i="9"/>
  <c r="AI73" i="9"/>
  <c r="AI86" i="9"/>
  <c r="AI94" i="9"/>
  <c r="AI107" i="9"/>
  <c r="AI115" i="9"/>
  <c r="AI123" i="9"/>
  <c r="AI136" i="9"/>
  <c r="AI144" i="9"/>
  <c r="AI173" i="9"/>
  <c r="AI223" i="9"/>
  <c r="AI254" i="9"/>
  <c r="AI267" i="9"/>
  <c r="AI323" i="9"/>
  <c r="AI373" i="9"/>
  <c r="AI453" i="9"/>
  <c r="AI485" i="9"/>
  <c r="AI162" i="9"/>
  <c r="AI183" i="9"/>
  <c r="AI298" i="9"/>
  <c r="AI22" i="9"/>
  <c r="AI30" i="9"/>
  <c r="AI38" i="9"/>
  <c r="AI74" i="9"/>
  <c r="AI95" i="9"/>
  <c r="AI124" i="9"/>
  <c r="AI145" i="9"/>
  <c r="AI158" i="9"/>
  <c r="AI166" i="9"/>
  <c r="AI174" i="9"/>
  <c r="AI192" i="9"/>
  <c r="AI237" i="9"/>
  <c r="AI245" i="9"/>
  <c r="AI255" i="9"/>
  <c r="AI276" i="9"/>
  <c r="AI357" i="9"/>
  <c r="AI383" i="9"/>
  <c r="AI422" i="9"/>
  <c r="AI460" i="9"/>
  <c r="AI492" i="9"/>
  <c r="AI154" i="9"/>
  <c r="AI196" i="9"/>
  <c r="AI251" i="9"/>
  <c r="AI476" i="9"/>
  <c r="AI31" i="9"/>
  <c r="AI39" i="9"/>
  <c r="AI52" i="9"/>
  <c r="AI60" i="9"/>
  <c r="AI67" i="9"/>
  <c r="AI75" i="9"/>
  <c r="AI101" i="9"/>
  <c r="AI109" i="9"/>
  <c r="AI117" i="9"/>
  <c r="AI125" i="9"/>
  <c r="AI138" i="9"/>
  <c r="AI146" i="9"/>
  <c r="AI180" i="9"/>
  <c r="AI225" i="9"/>
  <c r="AI261" i="9"/>
  <c r="AI309" i="9"/>
  <c r="AI325" i="9"/>
  <c r="AI340" i="9"/>
  <c r="AI361" i="9"/>
  <c r="AI461" i="9"/>
  <c r="AI493" i="9"/>
  <c r="AI399" i="9"/>
  <c r="AI24" i="9"/>
  <c r="AI32" i="9"/>
  <c r="AI40" i="9"/>
  <c r="AI61" i="9"/>
  <c r="AI81" i="9"/>
  <c r="AI131" i="9"/>
  <c r="AI147" i="9"/>
  <c r="AI160" i="9"/>
  <c r="AI168" i="9"/>
  <c r="AI194" i="9"/>
  <c r="AI226" i="9"/>
  <c r="AI247" i="9"/>
  <c r="AI329" i="9"/>
  <c r="AI343" i="9"/>
  <c r="AI393" i="9"/>
  <c r="AI432" i="9"/>
  <c r="AI468" i="9"/>
  <c r="AI505" i="9"/>
  <c r="AI33" i="9"/>
  <c r="AI41" i="9"/>
  <c r="AI69" i="9"/>
  <c r="AI82" i="9"/>
  <c r="AI90" i="9"/>
  <c r="AI111" i="9"/>
  <c r="AI132" i="9"/>
  <c r="AI140" i="9"/>
  <c r="AI148" i="9"/>
  <c r="AI182" i="9"/>
  <c r="AI227" i="9"/>
  <c r="AI263" i="9"/>
  <c r="AI297" i="9"/>
  <c r="AI349" i="9"/>
  <c r="AI469" i="9"/>
  <c r="AH37" i="9"/>
  <c r="AH52" i="9"/>
  <c r="AH74" i="9"/>
  <c r="AH131" i="9"/>
  <c r="AH180" i="9"/>
  <c r="AH196" i="9"/>
  <c r="AH261" i="9"/>
  <c r="AH298" i="9"/>
  <c r="AH316" i="9"/>
  <c r="AH365" i="9"/>
  <c r="AH400" i="9"/>
  <c r="AH424" i="9"/>
  <c r="AH454" i="9"/>
  <c r="AH470" i="9"/>
  <c r="AH486" i="9"/>
  <c r="AH507" i="9"/>
  <c r="AH505" i="9"/>
  <c r="AH492" i="9"/>
  <c r="AH484" i="9"/>
  <c r="AH476" i="9"/>
  <c r="AH468" i="9"/>
  <c r="AH460" i="9"/>
  <c r="AH452" i="9"/>
  <c r="AH444" i="9"/>
  <c r="AH410" i="9"/>
  <c r="AH397" i="9"/>
  <c r="AH371" i="9"/>
  <c r="AH363" i="9"/>
  <c r="AH342" i="9"/>
  <c r="AH313" i="9"/>
  <c r="AH305" i="9"/>
  <c r="AH276" i="9"/>
  <c r="AH255" i="9"/>
  <c r="AH245" i="9"/>
  <c r="AH237" i="9"/>
  <c r="AH192" i="9"/>
  <c r="AH174" i="9"/>
  <c r="AH166" i="9"/>
  <c r="AH158" i="9"/>
  <c r="AH145" i="9"/>
  <c r="AH499" i="9"/>
  <c r="AH491" i="9"/>
  <c r="AH483" i="9"/>
  <c r="AH475" i="9"/>
  <c r="AH467" i="9"/>
  <c r="AH459" i="9"/>
  <c r="AH451" i="9"/>
  <c r="AH438" i="9"/>
  <c r="AH430" i="9"/>
  <c r="AH422" i="9"/>
  <c r="AH383" i="9"/>
  <c r="AH341" i="9"/>
  <c r="AH325" i="9"/>
  <c r="AH299" i="9"/>
  <c r="AH267" i="9"/>
  <c r="AH254" i="9"/>
  <c r="AH223" i="9"/>
  <c r="AH173" i="9"/>
  <c r="AH144" i="9"/>
  <c r="AH136" i="9"/>
  <c r="AH123" i="9"/>
  <c r="AH115" i="9"/>
  <c r="AH107" i="9"/>
  <c r="AH94" i="9"/>
  <c r="AH86" i="9"/>
  <c r="AH73" i="9"/>
  <c r="AH65" i="9"/>
  <c r="AH36" i="9"/>
  <c r="AH28" i="9"/>
  <c r="AH497" i="9"/>
  <c r="AH489" i="9"/>
  <c r="AH481" i="9"/>
  <c r="AH473" i="9"/>
  <c r="AH465" i="9"/>
  <c r="AH457" i="9"/>
  <c r="AH449" i="9"/>
  <c r="AH436" i="9"/>
  <c r="AH428" i="9"/>
  <c r="AH415" i="9"/>
  <c r="AH381" i="9"/>
  <c r="AH331" i="9"/>
  <c r="AH323" i="9"/>
  <c r="AH297" i="9"/>
  <c r="AH265" i="9"/>
  <c r="AH252" i="9"/>
  <c r="AH242" i="9"/>
  <c r="AH229" i="9"/>
  <c r="AH205" i="9"/>
  <c r="AH184" i="9"/>
  <c r="AH142" i="9"/>
  <c r="AH134" i="9"/>
  <c r="AH121" i="9"/>
  <c r="AH113" i="9"/>
  <c r="AH105" i="9"/>
  <c r="AH92" i="9"/>
  <c r="AH84" i="9"/>
  <c r="AH71" i="9"/>
  <c r="AH63" i="9"/>
  <c r="AH42" i="9"/>
  <c r="AH34" i="9"/>
  <c r="AH26" i="9"/>
  <c r="AH509" i="9"/>
  <c r="AH496" i="9"/>
  <c r="AH488" i="9"/>
  <c r="AH480" i="9"/>
  <c r="AH472" i="9"/>
  <c r="AH464" i="9"/>
  <c r="AH456" i="9"/>
  <c r="AH147" i="9"/>
  <c r="AH182" i="9"/>
  <c r="AH243" i="9"/>
  <c r="AH367" i="9"/>
  <c r="AH426" i="9"/>
  <c r="AH445" i="9"/>
  <c r="AH458" i="9"/>
  <c r="AH474" i="9"/>
  <c r="AH490" i="9"/>
  <c r="AH20" i="9"/>
  <c r="AH30" i="9"/>
  <c r="AH40" i="9"/>
  <c r="AH67" i="9"/>
  <c r="AH82" i="9"/>
  <c r="AH93" i="9"/>
  <c r="AH109" i="9"/>
  <c r="AH148" i="9"/>
  <c r="AH183" i="9"/>
  <c r="AH227" i="9"/>
  <c r="AH327" i="9"/>
  <c r="AH357" i="9"/>
  <c r="AH369" i="9"/>
  <c r="AH387" i="9"/>
  <c r="AH446" i="9"/>
  <c r="AH461" i="9"/>
  <c r="AH477" i="9"/>
  <c r="AH493" i="9"/>
  <c r="AH29" i="9"/>
  <c r="AH39" i="9"/>
  <c r="AH81" i="9"/>
  <c r="AH164" i="9"/>
  <c r="AH226" i="9"/>
  <c r="AH263" i="9"/>
  <c r="AH408" i="9"/>
  <c r="AH31" i="9"/>
  <c r="AH41" i="9"/>
  <c r="AH95" i="9"/>
  <c r="AH138" i="9"/>
  <c r="AH154" i="9"/>
  <c r="AH168" i="9"/>
  <c r="AH190" i="9"/>
  <c r="AH228" i="9"/>
  <c r="AH247" i="9"/>
  <c r="AH309" i="9"/>
  <c r="AH340" i="9"/>
  <c r="AH393" i="9"/>
  <c r="AH412" i="9"/>
  <c r="AH447" i="9"/>
  <c r="AH462" i="9"/>
  <c r="AH478" i="9"/>
  <c r="AH494" i="9"/>
  <c r="AH22" i="9"/>
  <c r="AH32" i="9"/>
  <c r="AH48" i="9"/>
  <c r="AH69" i="9"/>
  <c r="AH101" i="9"/>
  <c r="AH111" i="9"/>
  <c r="AH122" i="9"/>
  <c r="AH156" i="9"/>
  <c r="AH235" i="9"/>
  <c r="AH329" i="9"/>
  <c r="AH343" i="9"/>
  <c r="AH359" i="9"/>
  <c r="AH373" i="9"/>
  <c r="AH395" i="9"/>
  <c r="AH432" i="9"/>
  <c r="AH448" i="9"/>
  <c r="AH463" i="9"/>
  <c r="AH479" i="9"/>
  <c r="AH495" i="9"/>
  <c r="AH33" i="9"/>
  <c r="AH50" i="9"/>
  <c r="AH60" i="9"/>
  <c r="AH124" i="9"/>
  <c r="AH140" i="9"/>
  <c r="AH170" i="9"/>
  <c r="AH194" i="9"/>
  <c r="AH251" i="9"/>
  <c r="AH349" i="9"/>
  <c r="AH361" i="9"/>
  <c r="AH374" i="9"/>
  <c r="AH414" i="9"/>
  <c r="AH450" i="9"/>
  <c r="AH466" i="9"/>
  <c r="AH482" i="9"/>
  <c r="AH498" i="9"/>
  <c r="AH24" i="9"/>
  <c r="AH35" i="9"/>
  <c r="AH61" i="9"/>
  <c r="AH72" i="9"/>
  <c r="AH125" i="9"/>
  <c r="AH160" i="9"/>
  <c r="AH172" i="9"/>
  <c r="AH253" i="9"/>
  <c r="AH315" i="9"/>
  <c r="AH375" i="9"/>
  <c r="AH399" i="9"/>
  <c r="AH416" i="9"/>
  <c r="AH434" i="9"/>
  <c r="AH453" i="9"/>
  <c r="AH469" i="9"/>
  <c r="AH485" i="9"/>
  <c r="AI374" i="9"/>
  <c r="AI395" i="9"/>
  <c r="AI406" i="9"/>
  <c r="AI428" i="9"/>
  <c r="AI446" i="9"/>
  <c r="AI454" i="9"/>
  <c r="AI462" i="9"/>
  <c r="AI470" i="9"/>
  <c r="AI478" i="9"/>
  <c r="AI486" i="9"/>
  <c r="AI494" i="9"/>
  <c r="AI315" i="9"/>
  <c r="AI331" i="9"/>
  <c r="AI363" i="9"/>
  <c r="AI375" i="9"/>
  <c r="AI385" i="9"/>
  <c r="AI412" i="9"/>
  <c r="AI434" i="9"/>
  <c r="AI447" i="9"/>
  <c r="AI455" i="9"/>
  <c r="AI463" i="9"/>
  <c r="AI471" i="9"/>
  <c r="AI479" i="9"/>
  <c r="AI487" i="9"/>
  <c r="AI495" i="9"/>
  <c r="AI369" i="9"/>
  <c r="AI424" i="9"/>
  <c r="AI448" i="9"/>
  <c r="AI456" i="9"/>
  <c r="AI464" i="9"/>
  <c r="AI472" i="9"/>
  <c r="AI480" i="9"/>
  <c r="AI488" i="9"/>
  <c r="AI496" i="9"/>
  <c r="AI507" i="9"/>
  <c r="AI299" i="9"/>
  <c r="AI317" i="9"/>
  <c r="AI327" i="9"/>
  <c r="AI341" i="9"/>
  <c r="AI359" i="9"/>
  <c r="AI381" i="9"/>
  <c r="AI387" i="9"/>
  <c r="AI397" i="9"/>
  <c r="AI408" i="9"/>
  <c r="AI414" i="9"/>
  <c r="AI430" i="9"/>
  <c r="AI436" i="9"/>
  <c r="AI449" i="9"/>
  <c r="AI457" i="9"/>
  <c r="AI465" i="9"/>
  <c r="AI473" i="9"/>
  <c r="AI481" i="9"/>
  <c r="AI489" i="9"/>
  <c r="AI497" i="9"/>
  <c r="AI342" i="9"/>
  <c r="AI365" i="9"/>
  <c r="AI415" i="9"/>
  <c r="AI437" i="9"/>
  <c r="AI450" i="9"/>
  <c r="AI458" i="9"/>
  <c r="AI466" i="9"/>
  <c r="AI474" i="9"/>
  <c r="AI482" i="9"/>
  <c r="AI490" i="9"/>
  <c r="AI498" i="9"/>
  <c r="AI509" i="9"/>
  <c r="AI416" i="9"/>
  <c r="AI426" i="9"/>
  <c r="AI438" i="9"/>
  <c r="AI451" i="9"/>
  <c r="AI459" i="9"/>
  <c r="AI467" i="9"/>
  <c r="AI475" i="9"/>
  <c r="AI483" i="9"/>
  <c r="AI491" i="9"/>
  <c r="M508" i="9"/>
  <c r="AI508" i="9" s="1"/>
  <c r="L508" i="9"/>
  <c r="AH508" i="9" s="1"/>
  <c r="J508" i="9"/>
  <c r="AF508" i="9" s="1"/>
  <c r="I508" i="9"/>
  <c r="AE508" i="9" s="1"/>
  <c r="H508" i="9"/>
  <c r="AD508" i="9" s="1"/>
  <c r="G508" i="9"/>
  <c r="AC508" i="9" s="1"/>
  <c r="F508" i="9"/>
  <c r="AB508" i="9" s="1"/>
  <c r="E508" i="9"/>
  <c r="F506" i="9"/>
  <c r="AB506" i="9" s="1"/>
  <c r="G506" i="9"/>
  <c r="AC506" i="9" s="1"/>
  <c r="H506" i="9"/>
  <c r="AD506" i="9" s="1"/>
  <c r="I506" i="9"/>
  <c r="AE506" i="9" s="1"/>
  <c r="J506" i="9"/>
  <c r="AF506" i="9" s="1"/>
  <c r="L506" i="9"/>
  <c r="AH506" i="9" s="1"/>
  <c r="M506" i="9"/>
  <c r="AI506" i="9" s="1"/>
  <c r="E506" i="9"/>
  <c r="K334" i="9" l="1"/>
  <c r="AG333" i="9"/>
  <c r="K240" i="9"/>
  <c r="AG239" i="9"/>
  <c r="K308" i="9"/>
  <c r="AG308" i="9" s="1"/>
  <c r="AG307" i="9"/>
  <c r="K270" i="9"/>
  <c r="AG269" i="9"/>
  <c r="K55" i="9"/>
  <c r="AG54" i="9"/>
  <c r="K200" i="9"/>
  <c r="AG199" i="9"/>
  <c r="K104" i="9"/>
  <c r="AG104" i="9" s="1"/>
  <c r="AG103" i="9"/>
  <c r="K279" i="9"/>
  <c r="AG278" i="9"/>
  <c r="K89" i="9"/>
  <c r="AG89" i="9" s="1"/>
  <c r="AG88" i="9"/>
  <c r="K208" i="9"/>
  <c r="AG207" i="9"/>
  <c r="K352" i="9"/>
  <c r="AG351" i="9"/>
  <c r="K120" i="9"/>
  <c r="AG120" i="9" s="1"/>
  <c r="AG119" i="9"/>
  <c r="K312" i="9"/>
  <c r="AG312" i="9" s="1"/>
  <c r="AG311" i="9"/>
  <c r="M435" i="9"/>
  <c r="AI435" i="9" s="1"/>
  <c r="L435" i="9"/>
  <c r="AH435" i="9" s="1"/>
  <c r="J435" i="9"/>
  <c r="AF435" i="9" s="1"/>
  <c r="I435" i="9"/>
  <c r="AE435" i="9" s="1"/>
  <c r="H435" i="9"/>
  <c r="AD435" i="9" s="1"/>
  <c r="G435" i="9"/>
  <c r="AC435" i="9" s="1"/>
  <c r="F435" i="9"/>
  <c r="AB435" i="9" s="1"/>
  <c r="E435" i="9"/>
  <c r="M433" i="9"/>
  <c r="AI433" i="9" s="1"/>
  <c r="L433" i="9"/>
  <c r="AH433" i="9" s="1"/>
  <c r="J433" i="9"/>
  <c r="AF433" i="9" s="1"/>
  <c r="I433" i="9"/>
  <c r="AE433" i="9" s="1"/>
  <c r="H433" i="9"/>
  <c r="AD433" i="9" s="1"/>
  <c r="G433" i="9"/>
  <c r="AC433" i="9" s="1"/>
  <c r="F433" i="9"/>
  <c r="AB433" i="9" s="1"/>
  <c r="E433" i="9"/>
  <c r="M431" i="9"/>
  <c r="AI431" i="9" s="1"/>
  <c r="L431" i="9"/>
  <c r="AH431" i="9" s="1"/>
  <c r="J431" i="9"/>
  <c r="AF431" i="9" s="1"/>
  <c r="I431" i="9"/>
  <c r="AE431" i="9" s="1"/>
  <c r="H431" i="9"/>
  <c r="AD431" i="9" s="1"/>
  <c r="G431" i="9"/>
  <c r="AC431" i="9" s="1"/>
  <c r="F431" i="9"/>
  <c r="AB431" i="9" s="1"/>
  <c r="E431" i="9"/>
  <c r="M429" i="9"/>
  <c r="AI429" i="9" s="1"/>
  <c r="L429" i="9"/>
  <c r="AH429" i="9" s="1"/>
  <c r="J429" i="9"/>
  <c r="AF429" i="9" s="1"/>
  <c r="I429" i="9"/>
  <c r="AE429" i="9" s="1"/>
  <c r="H429" i="9"/>
  <c r="AD429" i="9" s="1"/>
  <c r="G429" i="9"/>
  <c r="AC429" i="9" s="1"/>
  <c r="F429" i="9"/>
  <c r="AB429" i="9" s="1"/>
  <c r="E429" i="9"/>
  <c r="M427" i="9"/>
  <c r="AI427" i="9" s="1"/>
  <c r="L427" i="9"/>
  <c r="AH427" i="9" s="1"/>
  <c r="J427" i="9"/>
  <c r="AF427" i="9" s="1"/>
  <c r="I427" i="9"/>
  <c r="AE427" i="9" s="1"/>
  <c r="H427" i="9"/>
  <c r="AD427" i="9" s="1"/>
  <c r="G427" i="9"/>
  <c r="AC427" i="9" s="1"/>
  <c r="F427" i="9"/>
  <c r="AB427" i="9" s="1"/>
  <c r="E427" i="9"/>
  <c r="M425" i="9"/>
  <c r="AI425" i="9" s="1"/>
  <c r="L425" i="9"/>
  <c r="AH425" i="9" s="1"/>
  <c r="J425" i="9"/>
  <c r="AF425" i="9" s="1"/>
  <c r="I425" i="9"/>
  <c r="AE425" i="9" s="1"/>
  <c r="H425" i="9"/>
  <c r="AD425" i="9" s="1"/>
  <c r="G425" i="9"/>
  <c r="AC425" i="9" s="1"/>
  <c r="F425" i="9"/>
  <c r="AB425" i="9" s="1"/>
  <c r="E425" i="9"/>
  <c r="M423" i="9"/>
  <c r="AI423" i="9" s="1"/>
  <c r="L423" i="9"/>
  <c r="AH423" i="9" s="1"/>
  <c r="J423" i="9"/>
  <c r="AF423" i="9" s="1"/>
  <c r="I423" i="9"/>
  <c r="AE423" i="9" s="1"/>
  <c r="H423" i="9"/>
  <c r="AD423" i="9" s="1"/>
  <c r="G423" i="9"/>
  <c r="AC423" i="9" s="1"/>
  <c r="F423" i="9"/>
  <c r="AB423" i="9" s="1"/>
  <c r="E423" i="9"/>
  <c r="M413" i="9"/>
  <c r="AI413" i="9" s="1"/>
  <c r="L413" i="9"/>
  <c r="AH413" i="9" s="1"/>
  <c r="J413" i="9"/>
  <c r="AF413" i="9" s="1"/>
  <c r="I413" i="9"/>
  <c r="AE413" i="9" s="1"/>
  <c r="H413" i="9"/>
  <c r="AD413" i="9" s="1"/>
  <c r="G413" i="9"/>
  <c r="AC413" i="9" s="1"/>
  <c r="F413" i="9"/>
  <c r="AB413" i="9" s="1"/>
  <c r="E413" i="9"/>
  <c r="M411" i="9"/>
  <c r="AI411" i="9" s="1"/>
  <c r="L411" i="9"/>
  <c r="AH411" i="9" s="1"/>
  <c r="J411" i="9"/>
  <c r="AF411" i="9" s="1"/>
  <c r="I411" i="9"/>
  <c r="AE411" i="9" s="1"/>
  <c r="H411" i="9"/>
  <c r="AD411" i="9" s="1"/>
  <c r="G411" i="9"/>
  <c r="AC411" i="9" s="1"/>
  <c r="F411" i="9"/>
  <c r="AB411" i="9" s="1"/>
  <c r="E411" i="9"/>
  <c r="M409" i="9"/>
  <c r="AI409" i="9" s="1"/>
  <c r="L409" i="9"/>
  <c r="AH409" i="9" s="1"/>
  <c r="J409" i="9"/>
  <c r="AF409" i="9" s="1"/>
  <c r="I409" i="9"/>
  <c r="AE409" i="9" s="1"/>
  <c r="H409" i="9"/>
  <c r="AD409" i="9" s="1"/>
  <c r="G409" i="9"/>
  <c r="AC409" i="9" s="1"/>
  <c r="F409" i="9"/>
  <c r="AB409" i="9" s="1"/>
  <c r="E409" i="9"/>
  <c r="M407" i="9"/>
  <c r="AI407" i="9" s="1"/>
  <c r="L407" i="9"/>
  <c r="AH407" i="9" s="1"/>
  <c r="J407" i="9"/>
  <c r="AF407" i="9" s="1"/>
  <c r="I407" i="9"/>
  <c r="AE407" i="9" s="1"/>
  <c r="H407" i="9"/>
  <c r="AD407" i="9" s="1"/>
  <c r="G407" i="9"/>
  <c r="AC407" i="9" s="1"/>
  <c r="F407" i="9"/>
  <c r="AB407" i="9" s="1"/>
  <c r="E407" i="9"/>
  <c r="M398" i="9"/>
  <c r="AI398" i="9" s="1"/>
  <c r="L398" i="9"/>
  <c r="AH398" i="9" s="1"/>
  <c r="J398" i="9"/>
  <c r="AF398" i="9" s="1"/>
  <c r="I398" i="9"/>
  <c r="AE398" i="9" s="1"/>
  <c r="H398" i="9"/>
  <c r="AD398" i="9" s="1"/>
  <c r="G398" i="9"/>
  <c r="AC398" i="9" s="1"/>
  <c r="F398" i="9"/>
  <c r="AB398" i="9" s="1"/>
  <c r="E398" i="9"/>
  <c r="M396" i="9"/>
  <c r="AI396" i="9" s="1"/>
  <c r="L396" i="9"/>
  <c r="AH396" i="9" s="1"/>
  <c r="J396" i="9"/>
  <c r="AF396" i="9" s="1"/>
  <c r="I396" i="9"/>
  <c r="AE396" i="9" s="1"/>
  <c r="H396" i="9"/>
  <c r="AD396" i="9" s="1"/>
  <c r="G396" i="9"/>
  <c r="AC396" i="9" s="1"/>
  <c r="F396" i="9"/>
  <c r="AB396" i="9" s="1"/>
  <c r="E396" i="9"/>
  <c r="M394" i="9"/>
  <c r="AI394" i="9" s="1"/>
  <c r="L394" i="9"/>
  <c r="AH394" i="9" s="1"/>
  <c r="J394" i="9"/>
  <c r="AF394" i="9" s="1"/>
  <c r="I394" i="9"/>
  <c r="AE394" i="9" s="1"/>
  <c r="H394" i="9"/>
  <c r="AD394" i="9" s="1"/>
  <c r="G394" i="9"/>
  <c r="AC394" i="9" s="1"/>
  <c r="F394" i="9"/>
  <c r="AB394" i="9" s="1"/>
  <c r="E394" i="9"/>
  <c r="M386" i="9"/>
  <c r="AI386" i="9" s="1"/>
  <c r="L386" i="9"/>
  <c r="AH386" i="9" s="1"/>
  <c r="J386" i="9"/>
  <c r="AF386" i="9" s="1"/>
  <c r="I386" i="9"/>
  <c r="AE386" i="9" s="1"/>
  <c r="H386" i="9"/>
  <c r="AD386" i="9" s="1"/>
  <c r="G386" i="9"/>
  <c r="AC386" i="9" s="1"/>
  <c r="F386" i="9"/>
  <c r="AB386" i="9" s="1"/>
  <c r="E386" i="9"/>
  <c r="M384" i="9"/>
  <c r="AI384" i="9" s="1"/>
  <c r="L384" i="9"/>
  <c r="AH384" i="9" s="1"/>
  <c r="J384" i="9"/>
  <c r="AF384" i="9" s="1"/>
  <c r="I384" i="9"/>
  <c r="AE384" i="9" s="1"/>
  <c r="H384" i="9"/>
  <c r="AD384" i="9" s="1"/>
  <c r="G384" i="9"/>
  <c r="AC384" i="9" s="1"/>
  <c r="F384" i="9"/>
  <c r="AB384" i="9" s="1"/>
  <c r="E384" i="9"/>
  <c r="M382" i="9"/>
  <c r="AI382" i="9" s="1"/>
  <c r="L382" i="9"/>
  <c r="AH382" i="9" s="1"/>
  <c r="J382" i="9"/>
  <c r="AF382" i="9" s="1"/>
  <c r="I382" i="9"/>
  <c r="AE382" i="9" s="1"/>
  <c r="H382" i="9"/>
  <c r="AD382" i="9" s="1"/>
  <c r="G382" i="9"/>
  <c r="AC382" i="9" s="1"/>
  <c r="F382" i="9"/>
  <c r="AB382" i="9" s="1"/>
  <c r="E382" i="9"/>
  <c r="M372" i="9"/>
  <c r="AI372" i="9" s="1"/>
  <c r="L372" i="9"/>
  <c r="AH372" i="9" s="1"/>
  <c r="J372" i="9"/>
  <c r="AF372" i="9" s="1"/>
  <c r="I372" i="9"/>
  <c r="AE372" i="9" s="1"/>
  <c r="H372" i="9"/>
  <c r="AD372" i="9" s="1"/>
  <c r="G372" i="9"/>
  <c r="AC372" i="9" s="1"/>
  <c r="F372" i="9"/>
  <c r="AB372" i="9" s="1"/>
  <c r="E372" i="9"/>
  <c r="M370" i="9"/>
  <c r="AI370" i="9" s="1"/>
  <c r="L370" i="9"/>
  <c r="AH370" i="9" s="1"/>
  <c r="J370" i="9"/>
  <c r="AF370" i="9" s="1"/>
  <c r="I370" i="9"/>
  <c r="AE370" i="9" s="1"/>
  <c r="H370" i="9"/>
  <c r="AD370" i="9" s="1"/>
  <c r="G370" i="9"/>
  <c r="AC370" i="9" s="1"/>
  <c r="F370" i="9"/>
  <c r="AB370" i="9" s="1"/>
  <c r="E370" i="9"/>
  <c r="M368" i="9"/>
  <c r="AI368" i="9" s="1"/>
  <c r="L368" i="9"/>
  <c r="AH368" i="9" s="1"/>
  <c r="J368" i="9"/>
  <c r="AF368" i="9" s="1"/>
  <c r="I368" i="9"/>
  <c r="AE368" i="9" s="1"/>
  <c r="H368" i="9"/>
  <c r="AD368" i="9" s="1"/>
  <c r="G368" i="9"/>
  <c r="AC368" i="9" s="1"/>
  <c r="F368" i="9"/>
  <c r="AB368" i="9" s="1"/>
  <c r="E368" i="9"/>
  <c r="M366" i="9"/>
  <c r="AI366" i="9" s="1"/>
  <c r="L366" i="9"/>
  <c r="AH366" i="9" s="1"/>
  <c r="J366" i="9"/>
  <c r="AF366" i="9" s="1"/>
  <c r="I366" i="9"/>
  <c r="AE366" i="9" s="1"/>
  <c r="H366" i="9"/>
  <c r="AD366" i="9" s="1"/>
  <c r="G366" i="9"/>
  <c r="AC366" i="9" s="1"/>
  <c r="F366" i="9"/>
  <c r="AB366" i="9" s="1"/>
  <c r="E366" i="9"/>
  <c r="M364" i="9"/>
  <c r="AI364" i="9" s="1"/>
  <c r="L364" i="9"/>
  <c r="AH364" i="9" s="1"/>
  <c r="J364" i="9"/>
  <c r="AF364" i="9" s="1"/>
  <c r="I364" i="9"/>
  <c r="AE364" i="9" s="1"/>
  <c r="H364" i="9"/>
  <c r="AD364" i="9" s="1"/>
  <c r="G364" i="9"/>
  <c r="AC364" i="9" s="1"/>
  <c r="F364" i="9"/>
  <c r="AB364" i="9" s="1"/>
  <c r="E364" i="9"/>
  <c r="M360" i="9"/>
  <c r="AI360" i="9" s="1"/>
  <c r="L360" i="9"/>
  <c r="AH360" i="9" s="1"/>
  <c r="J360" i="9"/>
  <c r="AF360" i="9" s="1"/>
  <c r="I360" i="9"/>
  <c r="AE360" i="9" s="1"/>
  <c r="H360" i="9"/>
  <c r="AD360" i="9" s="1"/>
  <c r="G360" i="9"/>
  <c r="AC360" i="9" s="1"/>
  <c r="F360" i="9"/>
  <c r="AB360" i="9" s="1"/>
  <c r="E360" i="9"/>
  <c r="M362" i="9"/>
  <c r="AI362" i="9" s="1"/>
  <c r="L362" i="9"/>
  <c r="AH362" i="9" s="1"/>
  <c r="J362" i="9"/>
  <c r="AF362" i="9" s="1"/>
  <c r="I362" i="9"/>
  <c r="AE362" i="9" s="1"/>
  <c r="H362" i="9"/>
  <c r="AD362" i="9" s="1"/>
  <c r="G362" i="9"/>
  <c r="AC362" i="9" s="1"/>
  <c r="F362" i="9"/>
  <c r="AB362" i="9" s="1"/>
  <c r="E362" i="9"/>
  <c r="M358" i="9"/>
  <c r="AI358" i="9" s="1"/>
  <c r="L358" i="9"/>
  <c r="AH358" i="9" s="1"/>
  <c r="J358" i="9"/>
  <c r="AF358" i="9" s="1"/>
  <c r="I358" i="9"/>
  <c r="AE358" i="9" s="1"/>
  <c r="H358" i="9"/>
  <c r="AD358" i="9" s="1"/>
  <c r="G358" i="9"/>
  <c r="AC358" i="9" s="1"/>
  <c r="F358" i="9"/>
  <c r="AB358" i="9" s="1"/>
  <c r="E358" i="9"/>
  <c r="M330" i="9"/>
  <c r="AI330" i="9" s="1"/>
  <c r="L330" i="9"/>
  <c r="AH330" i="9" s="1"/>
  <c r="J330" i="9"/>
  <c r="AF330" i="9" s="1"/>
  <c r="I330" i="9"/>
  <c r="AE330" i="9" s="1"/>
  <c r="H330" i="9"/>
  <c r="AD330" i="9" s="1"/>
  <c r="G330" i="9"/>
  <c r="AC330" i="9" s="1"/>
  <c r="F330" i="9"/>
  <c r="AB330" i="9" s="1"/>
  <c r="E330" i="9"/>
  <c r="M328" i="9"/>
  <c r="AI328" i="9" s="1"/>
  <c r="L328" i="9"/>
  <c r="AH328" i="9" s="1"/>
  <c r="J328" i="9"/>
  <c r="AF328" i="9" s="1"/>
  <c r="I328" i="9"/>
  <c r="AE328" i="9" s="1"/>
  <c r="H328" i="9"/>
  <c r="AD328" i="9" s="1"/>
  <c r="G328" i="9"/>
  <c r="AC328" i="9" s="1"/>
  <c r="F328" i="9"/>
  <c r="AB328" i="9" s="1"/>
  <c r="E328" i="9"/>
  <c r="M326" i="9"/>
  <c r="AI326" i="9" s="1"/>
  <c r="L326" i="9"/>
  <c r="AH326" i="9" s="1"/>
  <c r="J326" i="9"/>
  <c r="AF326" i="9" s="1"/>
  <c r="I326" i="9"/>
  <c r="AE326" i="9" s="1"/>
  <c r="H326" i="9"/>
  <c r="AD326" i="9" s="1"/>
  <c r="G326" i="9"/>
  <c r="AC326" i="9" s="1"/>
  <c r="F326" i="9"/>
  <c r="AB326" i="9" s="1"/>
  <c r="E326" i="9"/>
  <c r="M324" i="9"/>
  <c r="AI324" i="9" s="1"/>
  <c r="L324" i="9"/>
  <c r="AH324" i="9" s="1"/>
  <c r="J324" i="9"/>
  <c r="AF324" i="9" s="1"/>
  <c r="I324" i="9"/>
  <c r="AE324" i="9" s="1"/>
  <c r="H324" i="9"/>
  <c r="AD324" i="9" s="1"/>
  <c r="G324" i="9"/>
  <c r="AC324" i="9" s="1"/>
  <c r="F324" i="9"/>
  <c r="AB324" i="9" s="1"/>
  <c r="E324" i="9"/>
  <c r="M314" i="9"/>
  <c r="AI314" i="9" s="1"/>
  <c r="L314" i="9"/>
  <c r="AH314" i="9" s="1"/>
  <c r="J314" i="9"/>
  <c r="AF314" i="9" s="1"/>
  <c r="I314" i="9"/>
  <c r="AE314" i="9" s="1"/>
  <c r="H314" i="9"/>
  <c r="AD314" i="9" s="1"/>
  <c r="G314" i="9"/>
  <c r="AC314" i="9" s="1"/>
  <c r="F314" i="9"/>
  <c r="AB314" i="9" s="1"/>
  <c r="E314" i="9"/>
  <c r="M266" i="9"/>
  <c r="AI266" i="9" s="1"/>
  <c r="L266" i="9"/>
  <c r="AH266" i="9" s="1"/>
  <c r="J266" i="9"/>
  <c r="AF266" i="9" s="1"/>
  <c r="I266" i="9"/>
  <c r="AE266" i="9" s="1"/>
  <c r="H266" i="9"/>
  <c r="AD266" i="9" s="1"/>
  <c r="G266" i="9"/>
  <c r="AC266" i="9" s="1"/>
  <c r="F266" i="9"/>
  <c r="AB266" i="9" s="1"/>
  <c r="E266" i="9"/>
  <c r="M264" i="9"/>
  <c r="AI264" i="9" s="1"/>
  <c r="L264" i="9"/>
  <c r="AH264" i="9" s="1"/>
  <c r="J264" i="9"/>
  <c r="AF264" i="9" s="1"/>
  <c r="I264" i="9"/>
  <c r="AE264" i="9" s="1"/>
  <c r="H264" i="9"/>
  <c r="AD264" i="9" s="1"/>
  <c r="G264" i="9"/>
  <c r="AC264" i="9" s="1"/>
  <c r="F264" i="9"/>
  <c r="AB264" i="9" s="1"/>
  <c r="E264" i="9"/>
  <c r="M262" i="9"/>
  <c r="AI262" i="9" s="1"/>
  <c r="L262" i="9"/>
  <c r="AH262" i="9" s="1"/>
  <c r="J262" i="9"/>
  <c r="AF262" i="9" s="1"/>
  <c r="I262" i="9"/>
  <c r="AE262" i="9" s="1"/>
  <c r="H262" i="9"/>
  <c r="AD262" i="9" s="1"/>
  <c r="G262" i="9"/>
  <c r="AC262" i="9" s="1"/>
  <c r="F262" i="9"/>
  <c r="AB262" i="9" s="1"/>
  <c r="E262" i="9"/>
  <c r="M246" i="9"/>
  <c r="AI246" i="9" s="1"/>
  <c r="L246" i="9"/>
  <c r="AH246" i="9" s="1"/>
  <c r="J246" i="9"/>
  <c r="AF246" i="9" s="1"/>
  <c r="I246" i="9"/>
  <c r="AE246" i="9" s="1"/>
  <c r="H246" i="9"/>
  <c r="AD246" i="9" s="1"/>
  <c r="G246" i="9"/>
  <c r="AC246" i="9" s="1"/>
  <c r="F246" i="9"/>
  <c r="AB246" i="9" s="1"/>
  <c r="E246" i="9"/>
  <c r="M244" i="9"/>
  <c r="AI244" i="9" s="1"/>
  <c r="L244" i="9"/>
  <c r="AH244" i="9" s="1"/>
  <c r="J244" i="9"/>
  <c r="AF244" i="9" s="1"/>
  <c r="I244" i="9"/>
  <c r="AE244" i="9" s="1"/>
  <c r="H244" i="9"/>
  <c r="AD244" i="9" s="1"/>
  <c r="G244" i="9"/>
  <c r="AC244" i="9" s="1"/>
  <c r="F244" i="9"/>
  <c r="AB244" i="9" s="1"/>
  <c r="E244" i="9"/>
  <c r="M236" i="9"/>
  <c r="AI236" i="9" s="1"/>
  <c r="L236" i="9"/>
  <c r="AH236" i="9" s="1"/>
  <c r="J236" i="9"/>
  <c r="AF236" i="9" s="1"/>
  <c r="I236" i="9"/>
  <c r="AE236" i="9" s="1"/>
  <c r="H236" i="9"/>
  <c r="AD236" i="9" s="1"/>
  <c r="G236" i="9"/>
  <c r="AC236" i="9" s="1"/>
  <c r="F236" i="9"/>
  <c r="AB236" i="9" s="1"/>
  <c r="E236" i="9"/>
  <c r="M224" i="9"/>
  <c r="AI224" i="9" s="1"/>
  <c r="L224" i="9"/>
  <c r="AH224" i="9" s="1"/>
  <c r="J224" i="9"/>
  <c r="AF224" i="9" s="1"/>
  <c r="I224" i="9"/>
  <c r="AE224" i="9" s="1"/>
  <c r="H224" i="9"/>
  <c r="AD224" i="9" s="1"/>
  <c r="G224" i="9"/>
  <c r="AC224" i="9" s="1"/>
  <c r="F224" i="9"/>
  <c r="AB224" i="9" s="1"/>
  <c r="E224" i="9"/>
  <c r="M195" i="9"/>
  <c r="AI195" i="9" s="1"/>
  <c r="L195" i="9"/>
  <c r="AH195" i="9" s="1"/>
  <c r="J195" i="9"/>
  <c r="AF195" i="9" s="1"/>
  <c r="I195" i="9"/>
  <c r="AE195" i="9" s="1"/>
  <c r="H195" i="9"/>
  <c r="AD195" i="9" s="1"/>
  <c r="G195" i="9"/>
  <c r="AC195" i="9" s="1"/>
  <c r="F195" i="9"/>
  <c r="AB195" i="9" s="1"/>
  <c r="E195" i="9"/>
  <c r="M193" i="9"/>
  <c r="AI193" i="9" s="1"/>
  <c r="L193" i="9"/>
  <c r="AH193" i="9" s="1"/>
  <c r="J193" i="9"/>
  <c r="AF193" i="9" s="1"/>
  <c r="I193" i="9"/>
  <c r="AE193" i="9" s="1"/>
  <c r="H193" i="9"/>
  <c r="AD193" i="9" s="1"/>
  <c r="G193" i="9"/>
  <c r="AC193" i="9" s="1"/>
  <c r="F193" i="9"/>
  <c r="AB193" i="9" s="1"/>
  <c r="E193" i="9"/>
  <c r="M191" i="9"/>
  <c r="AI191" i="9" s="1"/>
  <c r="L191" i="9"/>
  <c r="AH191" i="9" s="1"/>
  <c r="J191" i="9"/>
  <c r="AF191" i="9" s="1"/>
  <c r="I191" i="9"/>
  <c r="AE191" i="9" s="1"/>
  <c r="H191" i="9"/>
  <c r="AD191" i="9" s="1"/>
  <c r="G191" i="9"/>
  <c r="AC191" i="9" s="1"/>
  <c r="F191" i="9"/>
  <c r="AB191" i="9" s="1"/>
  <c r="E191" i="9"/>
  <c r="M181" i="9"/>
  <c r="AI181" i="9" s="1"/>
  <c r="L181" i="9"/>
  <c r="AH181" i="9" s="1"/>
  <c r="J181" i="9"/>
  <c r="AF181" i="9" s="1"/>
  <c r="I181" i="9"/>
  <c r="AE181" i="9" s="1"/>
  <c r="H181" i="9"/>
  <c r="AD181" i="9" s="1"/>
  <c r="G181" i="9"/>
  <c r="AC181" i="9" s="1"/>
  <c r="F181" i="9"/>
  <c r="AB181" i="9" s="1"/>
  <c r="E181" i="9"/>
  <c r="M171" i="9"/>
  <c r="AI171" i="9" s="1"/>
  <c r="L171" i="9"/>
  <c r="AH171" i="9" s="1"/>
  <c r="J171" i="9"/>
  <c r="AF171" i="9" s="1"/>
  <c r="I171" i="9"/>
  <c r="AE171" i="9" s="1"/>
  <c r="H171" i="9"/>
  <c r="AD171" i="9" s="1"/>
  <c r="G171" i="9"/>
  <c r="AC171" i="9" s="1"/>
  <c r="F171" i="9"/>
  <c r="AB171" i="9" s="1"/>
  <c r="E171" i="9"/>
  <c r="M169" i="9"/>
  <c r="AI169" i="9" s="1"/>
  <c r="L169" i="9"/>
  <c r="AH169" i="9" s="1"/>
  <c r="J169" i="9"/>
  <c r="AF169" i="9" s="1"/>
  <c r="I169" i="9"/>
  <c r="AE169" i="9" s="1"/>
  <c r="H169" i="9"/>
  <c r="AD169" i="9" s="1"/>
  <c r="G169" i="9"/>
  <c r="AC169" i="9" s="1"/>
  <c r="F169" i="9"/>
  <c r="AB169" i="9" s="1"/>
  <c r="E169" i="9"/>
  <c r="M167" i="9"/>
  <c r="AI167" i="9" s="1"/>
  <c r="L167" i="9"/>
  <c r="AH167" i="9" s="1"/>
  <c r="J167" i="9"/>
  <c r="AF167" i="9" s="1"/>
  <c r="I167" i="9"/>
  <c r="AE167" i="9" s="1"/>
  <c r="H167" i="9"/>
  <c r="AD167" i="9" s="1"/>
  <c r="G167" i="9"/>
  <c r="AC167" i="9" s="1"/>
  <c r="F167" i="9"/>
  <c r="AB167" i="9" s="1"/>
  <c r="E167" i="9"/>
  <c r="M165" i="9"/>
  <c r="AI165" i="9" s="1"/>
  <c r="L165" i="9"/>
  <c r="AH165" i="9" s="1"/>
  <c r="J165" i="9"/>
  <c r="AF165" i="9" s="1"/>
  <c r="I165" i="9"/>
  <c r="AE165" i="9" s="1"/>
  <c r="H165" i="9"/>
  <c r="AD165" i="9" s="1"/>
  <c r="G165" i="9"/>
  <c r="AC165" i="9" s="1"/>
  <c r="F165" i="9"/>
  <c r="AB165" i="9" s="1"/>
  <c r="E165" i="9"/>
  <c r="M163" i="9"/>
  <c r="AI163" i="9" s="1"/>
  <c r="L163" i="9"/>
  <c r="AH163" i="9" s="1"/>
  <c r="J163" i="9"/>
  <c r="AF163" i="9" s="1"/>
  <c r="I163" i="9"/>
  <c r="AE163" i="9" s="1"/>
  <c r="H163" i="9"/>
  <c r="AD163" i="9" s="1"/>
  <c r="G163" i="9"/>
  <c r="AC163" i="9" s="1"/>
  <c r="F163" i="9"/>
  <c r="AB163" i="9" s="1"/>
  <c r="E163" i="9"/>
  <c r="M161" i="9"/>
  <c r="AI161" i="9" s="1"/>
  <c r="L161" i="9"/>
  <c r="AH161" i="9" s="1"/>
  <c r="J161" i="9"/>
  <c r="AF161" i="9" s="1"/>
  <c r="I161" i="9"/>
  <c r="AE161" i="9" s="1"/>
  <c r="H161" i="9"/>
  <c r="AD161" i="9" s="1"/>
  <c r="G161" i="9"/>
  <c r="AC161" i="9" s="1"/>
  <c r="F161" i="9"/>
  <c r="AB161" i="9" s="1"/>
  <c r="E161" i="9"/>
  <c r="M159" i="9"/>
  <c r="AI159" i="9" s="1"/>
  <c r="L159" i="9"/>
  <c r="AH159" i="9" s="1"/>
  <c r="J159" i="9"/>
  <c r="AF159" i="9" s="1"/>
  <c r="I159" i="9"/>
  <c r="AE159" i="9" s="1"/>
  <c r="H159" i="9"/>
  <c r="AD159" i="9" s="1"/>
  <c r="G159" i="9"/>
  <c r="AC159" i="9" s="1"/>
  <c r="F159" i="9"/>
  <c r="AB159" i="9" s="1"/>
  <c r="E159" i="9"/>
  <c r="M157" i="9"/>
  <c r="AI157" i="9" s="1"/>
  <c r="L157" i="9"/>
  <c r="AH157" i="9" s="1"/>
  <c r="J157" i="9"/>
  <c r="AF157" i="9" s="1"/>
  <c r="I157" i="9"/>
  <c r="AE157" i="9" s="1"/>
  <c r="H157" i="9"/>
  <c r="AD157" i="9" s="1"/>
  <c r="G157" i="9"/>
  <c r="AC157" i="9" s="1"/>
  <c r="F157" i="9"/>
  <c r="AB157" i="9" s="1"/>
  <c r="E157" i="9"/>
  <c r="M155" i="9"/>
  <c r="AI155" i="9" s="1"/>
  <c r="L155" i="9"/>
  <c r="AH155" i="9" s="1"/>
  <c r="J155" i="9"/>
  <c r="AF155" i="9" s="1"/>
  <c r="I155" i="9"/>
  <c r="AE155" i="9" s="1"/>
  <c r="H155" i="9"/>
  <c r="AD155" i="9" s="1"/>
  <c r="G155" i="9"/>
  <c r="AC155" i="9" s="1"/>
  <c r="F155" i="9"/>
  <c r="AB155" i="9" s="1"/>
  <c r="E155" i="9"/>
  <c r="M143" i="9"/>
  <c r="AI143" i="9" s="1"/>
  <c r="L143" i="9"/>
  <c r="AH143" i="9" s="1"/>
  <c r="J143" i="9"/>
  <c r="AF143" i="9" s="1"/>
  <c r="I143" i="9"/>
  <c r="AE143" i="9" s="1"/>
  <c r="H143" i="9"/>
  <c r="AD143" i="9" s="1"/>
  <c r="G143" i="9"/>
  <c r="AC143" i="9" s="1"/>
  <c r="F143" i="9"/>
  <c r="AB143" i="9" s="1"/>
  <c r="E143" i="9"/>
  <c r="M141" i="9"/>
  <c r="AI141" i="9" s="1"/>
  <c r="L141" i="9"/>
  <c r="AH141" i="9" s="1"/>
  <c r="J141" i="9"/>
  <c r="AF141" i="9" s="1"/>
  <c r="I141" i="9"/>
  <c r="AE141" i="9" s="1"/>
  <c r="H141" i="9"/>
  <c r="AD141" i="9" s="1"/>
  <c r="G141" i="9"/>
  <c r="AC141" i="9" s="1"/>
  <c r="F141" i="9"/>
  <c r="AB141" i="9" s="1"/>
  <c r="E141" i="9"/>
  <c r="M139" i="9"/>
  <c r="AI139" i="9" s="1"/>
  <c r="L139" i="9"/>
  <c r="AH139" i="9" s="1"/>
  <c r="J139" i="9"/>
  <c r="AF139" i="9" s="1"/>
  <c r="I139" i="9"/>
  <c r="AE139" i="9" s="1"/>
  <c r="H139" i="9"/>
  <c r="AD139" i="9" s="1"/>
  <c r="G139" i="9"/>
  <c r="AC139" i="9" s="1"/>
  <c r="F139" i="9"/>
  <c r="AB139" i="9" s="1"/>
  <c r="E139" i="9"/>
  <c r="M137" i="9"/>
  <c r="AI137" i="9" s="1"/>
  <c r="L137" i="9"/>
  <c r="AH137" i="9" s="1"/>
  <c r="J137" i="9"/>
  <c r="AF137" i="9" s="1"/>
  <c r="I137" i="9"/>
  <c r="AE137" i="9" s="1"/>
  <c r="H137" i="9"/>
  <c r="AD137" i="9" s="1"/>
  <c r="G137" i="9"/>
  <c r="AC137" i="9" s="1"/>
  <c r="F137" i="9"/>
  <c r="AB137" i="9" s="1"/>
  <c r="E137" i="9"/>
  <c r="M135" i="9"/>
  <c r="AI135" i="9" s="1"/>
  <c r="L135" i="9"/>
  <c r="AH135" i="9" s="1"/>
  <c r="J135" i="9"/>
  <c r="AF135" i="9" s="1"/>
  <c r="I135" i="9"/>
  <c r="AE135" i="9" s="1"/>
  <c r="H135" i="9"/>
  <c r="AD135" i="9" s="1"/>
  <c r="G135" i="9"/>
  <c r="AC135" i="9" s="1"/>
  <c r="F135" i="9"/>
  <c r="AB135" i="9" s="1"/>
  <c r="E135" i="9"/>
  <c r="M133" i="9"/>
  <c r="AI133" i="9" s="1"/>
  <c r="L133" i="9"/>
  <c r="AH133" i="9" s="1"/>
  <c r="J133" i="9"/>
  <c r="AF133" i="9" s="1"/>
  <c r="I133" i="9"/>
  <c r="AE133" i="9" s="1"/>
  <c r="H133" i="9"/>
  <c r="AD133" i="9" s="1"/>
  <c r="G133" i="9"/>
  <c r="AC133" i="9" s="1"/>
  <c r="F133" i="9"/>
  <c r="AB133" i="9" s="1"/>
  <c r="E133" i="9"/>
  <c r="M116" i="9"/>
  <c r="AI116" i="9" s="1"/>
  <c r="L116" i="9"/>
  <c r="AH116" i="9" s="1"/>
  <c r="J116" i="9"/>
  <c r="AF116" i="9" s="1"/>
  <c r="I116" i="9"/>
  <c r="AE116" i="9" s="1"/>
  <c r="H116" i="9"/>
  <c r="AD116" i="9" s="1"/>
  <c r="G116" i="9"/>
  <c r="AC116" i="9" s="1"/>
  <c r="F116" i="9"/>
  <c r="AB116" i="9" s="1"/>
  <c r="E116" i="9"/>
  <c r="M112" i="9"/>
  <c r="L112" i="9"/>
  <c r="J112" i="9"/>
  <c r="I112" i="9"/>
  <c r="H112" i="9"/>
  <c r="G112" i="9"/>
  <c r="F112" i="9"/>
  <c r="E112" i="9"/>
  <c r="E114" i="9" s="1"/>
  <c r="M110" i="9"/>
  <c r="AI110" i="9" s="1"/>
  <c r="L110" i="9"/>
  <c r="AH110" i="9" s="1"/>
  <c r="J110" i="9"/>
  <c r="AF110" i="9" s="1"/>
  <c r="I110" i="9"/>
  <c r="AE110" i="9" s="1"/>
  <c r="H110" i="9"/>
  <c r="AD110" i="9" s="1"/>
  <c r="G110" i="9"/>
  <c r="AC110" i="9" s="1"/>
  <c r="F110" i="9"/>
  <c r="AB110" i="9" s="1"/>
  <c r="E110" i="9"/>
  <c r="M108" i="9"/>
  <c r="AI108" i="9" s="1"/>
  <c r="L108" i="9"/>
  <c r="AH108" i="9" s="1"/>
  <c r="J108" i="9"/>
  <c r="AF108" i="9" s="1"/>
  <c r="I108" i="9"/>
  <c r="AE108" i="9" s="1"/>
  <c r="H108" i="9"/>
  <c r="AD108" i="9" s="1"/>
  <c r="G108" i="9"/>
  <c r="AC108" i="9" s="1"/>
  <c r="F108" i="9"/>
  <c r="AB108" i="9" s="1"/>
  <c r="E108" i="9"/>
  <c r="M106" i="9"/>
  <c r="AI106" i="9" s="1"/>
  <c r="L106" i="9"/>
  <c r="AH106" i="9" s="1"/>
  <c r="J106" i="9"/>
  <c r="AF106" i="9" s="1"/>
  <c r="I106" i="9"/>
  <c r="AE106" i="9" s="1"/>
  <c r="H106" i="9"/>
  <c r="AD106" i="9" s="1"/>
  <c r="G106" i="9"/>
  <c r="AC106" i="9" s="1"/>
  <c r="F106" i="9"/>
  <c r="AB106" i="9" s="1"/>
  <c r="E106" i="9"/>
  <c r="M102" i="9"/>
  <c r="L102" i="9"/>
  <c r="J102" i="9"/>
  <c r="I102" i="9"/>
  <c r="H102" i="9"/>
  <c r="G102" i="9"/>
  <c r="F102" i="9"/>
  <c r="E102" i="9"/>
  <c r="E103" i="9" s="1"/>
  <c r="E104" i="9" s="1"/>
  <c r="M91" i="9"/>
  <c r="AI91" i="9" s="1"/>
  <c r="L91" i="9"/>
  <c r="AH91" i="9" s="1"/>
  <c r="J91" i="9"/>
  <c r="AF91" i="9" s="1"/>
  <c r="I91" i="9"/>
  <c r="AE91" i="9" s="1"/>
  <c r="H91" i="9"/>
  <c r="AD91" i="9" s="1"/>
  <c r="G91" i="9"/>
  <c r="AC91" i="9" s="1"/>
  <c r="F91" i="9"/>
  <c r="AB91" i="9" s="1"/>
  <c r="E91" i="9"/>
  <c r="M85" i="9"/>
  <c r="AI85" i="9" s="1"/>
  <c r="L85" i="9"/>
  <c r="AH85" i="9" s="1"/>
  <c r="J85" i="9"/>
  <c r="AF85" i="9" s="1"/>
  <c r="I85" i="9"/>
  <c r="AE85" i="9" s="1"/>
  <c r="H85" i="9"/>
  <c r="AD85" i="9" s="1"/>
  <c r="G85" i="9"/>
  <c r="AC85" i="9" s="1"/>
  <c r="F85" i="9"/>
  <c r="AB85" i="9" s="1"/>
  <c r="E85" i="9"/>
  <c r="M83" i="9"/>
  <c r="AI83" i="9" s="1"/>
  <c r="L83" i="9"/>
  <c r="AH83" i="9" s="1"/>
  <c r="J83" i="9"/>
  <c r="AF83" i="9" s="1"/>
  <c r="I83" i="9"/>
  <c r="AE83" i="9" s="1"/>
  <c r="H83" i="9"/>
  <c r="AD83" i="9" s="1"/>
  <c r="G83" i="9"/>
  <c r="AC83" i="9" s="1"/>
  <c r="F83" i="9"/>
  <c r="AB83" i="9" s="1"/>
  <c r="E83" i="9"/>
  <c r="M70" i="9"/>
  <c r="AI70" i="9" s="1"/>
  <c r="L70" i="9"/>
  <c r="AH70" i="9" s="1"/>
  <c r="J70" i="9"/>
  <c r="AF70" i="9" s="1"/>
  <c r="I70" i="9"/>
  <c r="AE70" i="9" s="1"/>
  <c r="H70" i="9"/>
  <c r="AD70" i="9" s="1"/>
  <c r="G70" i="9"/>
  <c r="AC70" i="9" s="1"/>
  <c r="F70" i="9"/>
  <c r="AB70" i="9" s="1"/>
  <c r="E70" i="9"/>
  <c r="M68" i="9"/>
  <c r="AI68" i="9" s="1"/>
  <c r="L68" i="9"/>
  <c r="AH68" i="9" s="1"/>
  <c r="J68" i="9"/>
  <c r="AF68" i="9" s="1"/>
  <c r="I68" i="9"/>
  <c r="AE68" i="9" s="1"/>
  <c r="H68" i="9"/>
  <c r="AD68" i="9" s="1"/>
  <c r="G68" i="9"/>
  <c r="AC68" i="9" s="1"/>
  <c r="F68" i="9"/>
  <c r="AB68" i="9" s="1"/>
  <c r="E68" i="9"/>
  <c r="M66" i="9"/>
  <c r="AI66" i="9" s="1"/>
  <c r="L66" i="9"/>
  <c r="AH66" i="9" s="1"/>
  <c r="J66" i="9"/>
  <c r="AF66" i="9" s="1"/>
  <c r="I66" i="9"/>
  <c r="AE66" i="9" s="1"/>
  <c r="H66" i="9"/>
  <c r="AD66" i="9" s="1"/>
  <c r="G66" i="9"/>
  <c r="AC66" i="9" s="1"/>
  <c r="F66" i="9"/>
  <c r="AB66" i="9" s="1"/>
  <c r="E66" i="9"/>
  <c r="AI64" i="9"/>
  <c r="AH64" i="9"/>
  <c r="AF64" i="9"/>
  <c r="AE64" i="9"/>
  <c r="AD64" i="9"/>
  <c r="AC64" i="9"/>
  <c r="AB64" i="9"/>
  <c r="M62" i="9"/>
  <c r="AI62" i="9" s="1"/>
  <c r="L62" i="9"/>
  <c r="AH62" i="9" s="1"/>
  <c r="J62" i="9"/>
  <c r="AF62" i="9" s="1"/>
  <c r="I62" i="9"/>
  <c r="AE62" i="9" s="1"/>
  <c r="H62" i="9"/>
  <c r="AD62" i="9" s="1"/>
  <c r="G62" i="9"/>
  <c r="AC62" i="9" s="1"/>
  <c r="F62" i="9"/>
  <c r="AB62" i="9" s="1"/>
  <c r="E62" i="9"/>
  <c r="M51" i="9"/>
  <c r="AI51" i="9" s="1"/>
  <c r="L51" i="9"/>
  <c r="AH51" i="9" s="1"/>
  <c r="J51" i="9"/>
  <c r="AF51" i="9" s="1"/>
  <c r="I51" i="9"/>
  <c r="AE51" i="9" s="1"/>
  <c r="H51" i="9"/>
  <c r="AD51" i="9" s="1"/>
  <c r="G51" i="9"/>
  <c r="AC51" i="9" s="1"/>
  <c r="F51" i="9"/>
  <c r="AB51" i="9" s="1"/>
  <c r="E51" i="9"/>
  <c r="M49" i="9"/>
  <c r="AI49" i="9" s="1"/>
  <c r="L49" i="9"/>
  <c r="AH49" i="9" s="1"/>
  <c r="J49" i="9"/>
  <c r="AF49" i="9" s="1"/>
  <c r="I49" i="9"/>
  <c r="AE49" i="9" s="1"/>
  <c r="H49" i="9"/>
  <c r="AD49" i="9" s="1"/>
  <c r="G49" i="9"/>
  <c r="AC49" i="9" s="1"/>
  <c r="F49" i="9"/>
  <c r="AB49" i="9" s="1"/>
  <c r="E49" i="9"/>
  <c r="M27" i="9"/>
  <c r="AI27" i="9" s="1"/>
  <c r="L27" i="9"/>
  <c r="AH27" i="9" s="1"/>
  <c r="J27" i="9"/>
  <c r="AF27" i="9" s="1"/>
  <c r="I27" i="9"/>
  <c r="AE27" i="9" s="1"/>
  <c r="H27" i="9"/>
  <c r="AD27" i="9" s="1"/>
  <c r="G27" i="9"/>
  <c r="AC27" i="9" s="1"/>
  <c r="F27" i="9"/>
  <c r="AB27" i="9" s="1"/>
  <c r="E27" i="9"/>
  <c r="M25" i="9"/>
  <c r="AI25" i="9" s="1"/>
  <c r="L25" i="9"/>
  <c r="AH25" i="9" s="1"/>
  <c r="J25" i="9"/>
  <c r="AF25" i="9" s="1"/>
  <c r="I25" i="9"/>
  <c r="AE25" i="9" s="1"/>
  <c r="H25" i="9"/>
  <c r="AD25" i="9" s="1"/>
  <c r="G25" i="9"/>
  <c r="AC25" i="9" s="1"/>
  <c r="F25" i="9"/>
  <c r="AB25" i="9" s="1"/>
  <c r="E25" i="9"/>
  <c r="M23" i="9"/>
  <c r="AI23" i="9" s="1"/>
  <c r="L23" i="9"/>
  <c r="AH23" i="9" s="1"/>
  <c r="J23" i="9"/>
  <c r="AF23" i="9" s="1"/>
  <c r="I23" i="9"/>
  <c r="AE23" i="9" s="1"/>
  <c r="H23" i="9"/>
  <c r="AD23" i="9" s="1"/>
  <c r="G23" i="9"/>
  <c r="AC23" i="9" s="1"/>
  <c r="F23" i="9"/>
  <c r="AB23" i="9" s="1"/>
  <c r="E23" i="9"/>
  <c r="M21" i="9"/>
  <c r="AI21" i="9" s="1"/>
  <c r="L21" i="9"/>
  <c r="AH21" i="9" s="1"/>
  <c r="J21" i="9"/>
  <c r="AF21" i="9" s="1"/>
  <c r="I21" i="9"/>
  <c r="AE21" i="9" s="1"/>
  <c r="H21" i="9"/>
  <c r="AD21" i="9" s="1"/>
  <c r="G21" i="9"/>
  <c r="AC21" i="9" s="1"/>
  <c r="F21" i="9"/>
  <c r="AB21" i="9" s="1"/>
  <c r="E21" i="9"/>
  <c r="F19" i="9"/>
  <c r="AB19" i="9" s="1"/>
  <c r="G19" i="9"/>
  <c r="AC19" i="9" s="1"/>
  <c r="H19" i="9"/>
  <c r="AD19" i="9" s="1"/>
  <c r="I19" i="9"/>
  <c r="AE19" i="9" s="1"/>
  <c r="J19" i="9"/>
  <c r="AF19" i="9" s="1"/>
  <c r="L19" i="9"/>
  <c r="AH19" i="9" s="1"/>
  <c r="M19" i="9"/>
  <c r="AI19" i="9" s="1"/>
  <c r="E19" i="9"/>
  <c r="M350" i="9"/>
  <c r="L350" i="9"/>
  <c r="J350" i="9"/>
  <c r="I350" i="9"/>
  <c r="H350" i="9"/>
  <c r="G350" i="9"/>
  <c r="F350" i="9"/>
  <c r="E350" i="9"/>
  <c r="E351" i="9" s="1"/>
  <c r="E352" i="9" s="1"/>
  <c r="E353" i="9" s="1"/>
  <c r="E354" i="9" s="1"/>
  <c r="E355" i="9" s="1"/>
  <c r="E356" i="9" s="1"/>
  <c r="M332" i="9"/>
  <c r="L332" i="9"/>
  <c r="J332" i="9"/>
  <c r="I332" i="9"/>
  <c r="H332" i="9"/>
  <c r="G332" i="9"/>
  <c r="F332" i="9"/>
  <c r="E332" i="9"/>
  <c r="E333" i="9" s="1"/>
  <c r="E334" i="9" s="1"/>
  <c r="E335" i="9" s="1"/>
  <c r="E336" i="9" s="1"/>
  <c r="E337" i="9" s="1"/>
  <c r="E338" i="9" s="1"/>
  <c r="E339" i="9" s="1"/>
  <c r="M310" i="9"/>
  <c r="L310" i="9"/>
  <c r="J310" i="9"/>
  <c r="I310" i="9"/>
  <c r="H310" i="9"/>
  <c r="G310" i="9"/>
  <c r="F310" i="9"/>
  <c r="E310" i="9"/>
  <c r="E311" i="9" s="1"/>
  <c r="E312" i="9" s="1"/>
  <c r="M306" i="9"/>
  <c r="L306" i="9"/>
  <c r="J306" i="9"/>
  <c r="I306" i="9"/>
  <c r="H306" i="9"/>
  <c r="G306" i="9"/>
  <c r="F306" i="9"/>
  <c r="E306" i="9"/>
  <c r="E307" i="9" s="1"/>
  <c r="E308" i="9" s="1"/>
  <c r="M277" i="9"/>
  <c r="L277" i="9"/>
  <c r="J277" i="9"/>
  <c r="I277" i="9"/>
  <c r="H277" i="9"/>
  <c r="G277" i="9"/>
  <c r="F277" i="9"/>
  <c r="E277" i="9"/>
  <c r="E278" i="9" s="1"/>
  <c r="E279" i="9" s="1"/>
  <c r="E280" i="9" s="1"/>
  <c r="E281" i="9" s="1"/>
  <c r="E282" i="9" s="1"/>
  <c r="E283" i="9" s="1"/>
  <c r="E284" i="9" s="1"/>
  <c r="E285" i="9" s="1"/>
  <c r="E286" i="9" s="1"/>
  <c r="E287" i="9" s="1"/>
  <c r="E288" i="9" s="1"/>
  <c r="E289" i="9" s="1"/>
  <c r="E290" i="9" s="1"/>
  <c r="E291" i="9" s="1"/>
  <c r="E292" i="9" s="1"/>
  <c r="E293" i="9" s="1"/>
  <c r="E294" i="9" s="1"/>
  <c r="E295" i="9" s="1"/>
  <c r="E296" i="9" s="1"/>
  <c r="F268" i="9"/>
  <c r="G268" i="9"/>
  <c r="H268" i="9"/>
  <c r="I268" i="9"/>
  <c r="J268" i="9"/>
  <c r="L268" i="9"/>
  <c r="M268" i="9"/>
  <c r="E268" i="9"/>
  <c r="E269" i="9" s="1"/>
  <c r="E270" i="9" s="1"/>
  <c r="E271" i="9" s="1"/>
  <c r="E272" i="9" s="1"/>
  <c r="E273" i="9" s="1"/>
  <c r="E274" i="9" s="1"/>
  <c r="E275" i="9" s="1"/>
  <c r="F238" i="9"/>
  <c r="G238" i="9"/>
  <c r="H238" i="9"/>
  <c r="I238" i="9"/>
  <c r="J238" i="9"/>
  <c r="L238" i="9"/>
  <c r="M238" i="9"/>
  <c r="E238" i="9"/>
  <c r="E239" i="9" s="1"/>
  <c r="E240" i="9" s="1"/>
  <c r="E241" i="9" s="1"/>
  <c r="F206" i="9"/>
  <c r="G206" i="9"/>
  <c r="H206" i="9"/>
  <c r="I206" i="9"/>
  <c r="J206" i="9"/>
  <c r="L206" i="9"/>
  <c r="M206" i="9"/>
  <c r="E206" i="9"/>
  <c r="E207" i="9" s="1"/>
  <c r="E208" i="9" s="1"/>
  <c r="E209" i="9" s="1"/>
  <c r="E210" i="9" s="1"/>
  <c r="E211" i="9" s="1"/>
  <c r="E212" i="9" s="1"/>
  <c r="E213" i="9" s="1"/>
  <c r="E214" i="9" s="1"/>
  <c r="E215" i="9" s="1"/>
  <c r="E216" i="9" s="1"/>
  <c r="E217" i="9" s="1"/>
  <c r="E218" i="9" s="1"/>
  <c r="E219" i="9" s="1"/>
  <c r="E220" i="9" s="1"/>
  <c r="E221" i="9" s="1"/>
  <c r="E222" i="9" s="1"/>
  <c r="F197" i="9"/>
  <c r="G197" i="9"/>
  <c r="H197" i="9"/>
  <c r="I197" i="9"/>
  <c r="J197" i="9"/>
  <c r="L197" i="9"/>
  <c r="M197" i="9"/>
  <c r="E197" i="9"/>
  <c r="E198" i="9" s="1"/>
  <c r="E199" i="9" s="1"/>
  <c r="E200" i="9" s="1"/>
  <c r="E201" i="9" s="1"/>
  <c r="E202" i="9" s="1"/>
  <c r="E203" i="9" s="1"/>
  <c r="E204" i="9" s="1"/>
  <c r="F118" i="9"/>
  <c r="G118" i="9"/>
  <c r="H118" i="9"/>
  <c r="I118" i="9"/>
  <c r="J118" i="9"/>
  <c r="L118" i="9"/>
  <c r="M118" i="9"/>
  <c r="E118" i="9"/>
  <c r="E119" i="9" s="1"/>
  <c r="E120" i="9" s="1"/>
  <c r="M87" i="9"/>
  <c r="L87" i="9"/>
  <c r="J87" i="9"/>
  <c r="I87" i="9"/>
  <c r="H87" i="9"/>
  <c r="G87" i="9"/>
  <c r="F87" i="9"/>
  <c r="E87" i="9"/>
  <c r="E88" i="9" s="1"/>
  <c r="E89" i="9" s="1"/>
  <c r="F53" i="9"/>
  <c r="G53" i="9"/>
  <c r="H53" i="9"/>
  <c r="I53" i="9"/>
  <c r="J53" i="9"/>
  <c r="L53" i="9"/>
  <c r="M53" i="9"/>
  <c r="E53" i="9"/>
  <c r="E54" i="9" s="1"/>
  <c r="E55" i="9" s="1"/>
  <c r="E56" i="9" s="1"/>
  <c r="E57" i="9" s="1"/>
  <c r="E58" i="9" s="1"/>
  <c r="E59" i="9" s="1"/>
  <c r="I207" i="9" l="1"/>
  <c r="AE206" i="9"/>
  <c r="I333" i="9"/>
  <c r="AE332" i="9"/>
  <c r="J88" i="9"/>
  <c r="AF87" i="9"/>
  <c r="H269" i="9"/>
  <c r="AD268" i="9"/>
  <c r="J278" i="9"/>
  <c r="AF277" i="9"/>
  <c r="J333" i="9"/>
  <c r="AF332" i="9"/>
  <c r="J351" i="9"/>
  <c r="AF350" i="9"/>
  <c r="K280" i="9"/>
  <c r="AG279" i="9"/>
  <c r="G239" i="9"/>
  <c r="AC238" i="9"/>
  <c r="L333" i="9"/>
  <c r="AH332" i="9"/>
  <c r="L114" i="9"/>
  <c r="AH114" i="9" s="1"/>
  <c r="AH112" i="9"/>
  <c r="I198" i="9"/>
  <c r="AE197" i="9"/>
  <c r="I103" i="9"/>
  <c r="AE102" i="9"/>
  <c r="I114" i="9"/>
  <c r="AE114" i="9" s="1"/>
  <c r="AE112" i="9"/>
  <c r="H239" i="9"/>
  <c r="AD238" i="9"/>
  <c r="J114" i="9"/>
  <c r="AF114" i="9" s="1"/>
  <c r="AF112" i="9"/>
  <c r="G207" i="9"/>
  <c r="AC206" i="9"/>
  <c r="M88" i="9"/>
  <c r="AI87" i="9"/>
  <c r="F269" i="9"/>
  <c r="AB268" i="9"/>
  <c r="K353" i="9"/>
  <c r="AG352" i="9"/>
  <c r="I119" i="9"/>
  <c r="AE118" i="9"/>
  <c r="I269" i="9"/>
  <c r="AE268" i="9"/>
  <c r="H207" i="9"/>
  <c r="AD206" i="9"/>
  <c r="J311" i="9"/>
  <c r="AF310" i="9"/>
  <c r="G54" i="9"/>
  <c r="AC53" i="9"/>
  <c r="G269" i="9"/>
  <c r="AC268" i="9"/>
  <c r="L307" i="9"/>
  <c r="AH306" i="9"/>
  <c r="L103" i="9"/>
  <c r="AH102" i="9"/>
  <c r="F54" i="9"/>
  <c r="AB53" i="9"/>
  <c r="F119" i="9"/>
  <c r="AB118" i="9"/>
  <c r="F198" i="9"/>
  <c r="AB197" i="9"/>
  <c r="F207" i="9"/>
  <c r="AB206" i="9"/>
  <c r="F239" i="9"/>
  <c r="AB238" i="9"/>
  <c r="M278" i="9"/>
  <c r="AI277" i="9"/>
  <c r="M307" i="9"/>
  <c r="AI306" i="9"/>
  <c r="M311" i="9"/>
  <c r="AI310" i="9"/>
  <c r="M333" i="9"/>
  <c r="AI332" i="9"/>
  <c r="M351" i="9"/>
  <c r="AI350" i="9"/>
  <c r="M103" i="9"/>
  <c r="AI102" i="9"/>
  <c r="M114" i="9"/>
  <c r="AI114" i="9" s="1"/>
  <c r="AI112" i="9"/>
  <c r="I54" i="9"/>
  <c r="AE53" i="9"/>
  <c r="I307" i="9"/>
  <c r="AE306" i="9"/>
  <c r="H119" i="9"/>
  <c r="AD118" i="9"/>
  <c r="G119" i="9"/>
  <c r="AC118" i="9"/>
  <c r="M54" i="9"/>
  <c r="AI53" i="9"/>
  <c r="F88" i="9"/>
  <c r="AB87" i="9"/>
  <c r="M119" i="9"/>
  <c r="AI118" i="9"/>
  <c r="M198" i="9"/>
  <c r="AI197" i="9"/>
  <c r="M207" i="9"/>
  <c r="AI206" i="9"/>
  <c r="M239" i="9"/>
  <c r="AI238" i="9"/>
  <c r="M269" i="9"/>
  <c r="AI268" i="9"/>
  <c r="F278" i="9"/>
  <c r="AB277" i="9"/>
  <c r="F307" i="9"/>
  <c r="AB306" i="9"/>
  <c r="F311" i="9"/>
  <c r="AB310" i="9"/>
  <c r="F333" i="9"/>
  <c r="AB332" i="9"/>
  <c r="F351" i="9"/>
  <c r="AB350" i="9"/>
  <c r="F103" i="9"/>
  <c r="AB102" i="9"/>
  <c r="F114" i="9"/>
  <c r="AB114" i="9" s="1"/>
  <c r="AB112" i="9"/>
  <c r="K209" i="9"/>
  <c r="AG208" i="9"/>
  <c r="K201" i="9"/>
  <c r="AG200" i="9"/>
  <c r="K241" i="9"/>
  <c r="AG241" i="9" s="1"/>
  <c r="AG240" i="9"/>
  <c r="I88" i="9"/>
  <c r="AE87" i="9"/>
  <c r="I239" i="9"/>
  <c r="AE238" i="9"/>
  <c r="I311" i="9"/>
  <c r="AE310" i="9"/>
  <c r="I351" i="9"/>
  <c r="AE350" i="9"/>
  <c r="H54" i="9"/>
  <c r="AD53" i="9"/>
  <c r="K271" i="9"/>
  <c r="AG270" i="9"/>
  <c r="G198" i="9"/>
  <c r="AC197" i="9"/>
  <c r="L311" i="9"/>
  <c r="AH310" i="9"/>
  <c r="L54" i="9"/>
  <c r="AH53" i="9"/>
  <c r="L119" i="9"/>
  <c r="AH118" i="9"/>
  <c r="L207" i="9"/>
  <c r="AH206" i="9"/>
  <c r="L269" i="9"/>
  <c r="AH268" i="9"/>
  <c r="G307" i="9"/>
  <c r="AC306" i="9"/>
  <c r="G333" i="9"/>
  <c r="AC332" i="9"/>
  <c r="G351" i="9"/>
  <c r="AC350" i="9"/>
  <c r="G103" i="9"/>
  <c r="AC102" i="9"/>
  <c r="I278" i="9"/>
  <c r="AE277" i="9"/>
  <c r="H198" i="9"/>
  <c r="AD197" i="9"/>
  <c r="J307" i="9"/>
  <c r="AF306" i="9"/>
  <c r="J103" i="9"/>
  <c r="AF102" i="9"/>
  <c r="L88" i="9"/>
  <c r="AH87" i="9"/>
  <c r="L278" i="9"/>
  <c r="AH277" i="9"/>
  <c r="L351" i="9"/>
  <c r="AH350" i="9"/>
  <c r="G88" i="9"/>
  <c r="AC87" i="9"/>
  <c r="L198" i="9"/>
  <c r="AH197" i="9"/>
  <c r="L239" i="9"/>
  <c r="AH238" i="9"/>
  <c r="G278" i="9"/>
  <c r="AC277" i="9"/>
  <c r="G311" i="9"/>
  <c r="AC310" i="9"/>
  <c r="G114" i="9"/>
  <c r="AC114" i="9" s="1"/>
  <c r="AC112" i="9"/>
  <c r="J54" i="9"/>
  <c r="AF53" i="9"/>
  <c r="H88" i="9"/>
  <c r="AD87" i="9"/>
  <c r="J119" i="9"/>
  <c r="AF118" i="9"/>
  <c r="J198" i="9"/>
  <c r="AF197" i="9"/>
  <c r="J207" i="9"/>
  <c r="AF206" i="9"/>
  <c r="J239" i="9"/>
  <c r="AF238" i="9"/>
  <c r="J269" i="9"/>
  <c r="AF268" i="9"/>
  <c r="H278" i="9"/>
  <c r="AD277" i="9"/>
  <c r="H307" i="9"/>
  <c r="AD306" i="9"/>
  <c r="H311" i="9"/>
  <c r="AD310" i="9"/>
  <c r="H333" i="9"/>
  <c r="AD332" i="9"/>
  <c r="H351" i="9"/>
  <c r="AD350" i="9"/>
  <c r="H103" i="9"/>
  <c r="AD102" i="9"/>
  <c r="H114" i="9"/>
  <c r="AD114" i="9" s="1"/>
  <c r="AD112" i="9"/>
  <c r="K56" i="9"/>
  <c r="AG55" i="9"/>
  <c r="K335" i="9"/>
  <c r="AG334" i="9"/>
  <c r="AJ13" i="9"/>
  <c r="G279" i="9" l="1"/>
  <c r="AC278" i="9"/>
  <c r="L208" i="9"/>
  <c r="AH207" i="9"/>
  <c r="F352" i="9"/>
  <c r="AB351" i="9"/>
  <c r="F208" i="9"/>
  <c r="AB207" i="9"/>
  <c r="K281" i="9"/>
  <c r="AG280" i="9"/>
  <c r="L352" i="9"/>
  <c r="AH351" i="9"/>
  <c r="K202" i="9"/>
  <c r="AG201" i="9"/>
  <c r="M199" i="9"/>
  <c r="AI198" i="9"/>
  <c r="M312" i="9"/>
  <c r="AI312" i="9" s="1"/>
  <c r="AI311" i="9"/>
  <c r="K354" i="9"/>
  <c r="AG353" i="9"/>
  <c r="H104" i="9"/>
  <c r="AD104" i="9" s="1"/>
  <c r="AD103" i="9"/>
  <c r="H308" i="9"/>
  <c r="AD308" i="9" s="1"/>
  <c r="AD307" i="9"/>
  <c r="J208" i="9"/>
  <c r="AF207" i="9"/>
  <c r="J55" i="9"/>
  <c r="AF54" i="9"/>
  <c r="L240" i="9"/>
  <c r="AH239" i="9"/>
  <c r="L279" i="9"/>
  <c r="AH278" i="9"/>
  <c r="H199" i="9"/>
  <c r="AD198" i="9"/>
  <c r="G334" i="9"/>
  <c r="AC333" i="9"/>
  <c r="L120" i="9"/>
  <c r="AH120" i="9" s="1"/>
  <c r="AH119" i="9"/>
  <c r="K272" i="9"/>
  <c r="AG271" i="9"/>
  <c r="I240" i="9"/>
  <c r="AE239" i="9"/>
  <c r="K210" i="9"/>
  <c r="AG209" i="9"/>
  <c r="F334" i="9"/>
  <c r="AB333" i="9"/>
  <c r="M270" i="9"/>
  <c r="AI269" i="9"/>
  <c r="M120" i="9"/>
  <c r="AI120" i="9" s="1"/>
  <c r="AI119" i="9"/>
  <c r="H120" i="9"/>
  <c r="AD120" i="9" s="1"/>
  <c r="AD119" i="9"/>
  <c r="M104" i="9"/>
  <c r="AI104" i="9" s="1"/>
  <c r="AI103" i="9"/>
  <c r="M308" i="9"/>
  <c r="AI308" i="9" s="1"/>
  <c r="AI307" i="9"/>
  <c r="F199" i="9"/>
  <c r="AB198" i="9"/>
  <c r="L308" i="9"/>
  <c r="AH308" i="9" s="1"/>
  <c r="AH307" i="9"/>
  <c r="H208" i="9"/>
  <c r="AD207" i="9"/>
  <c r="F270" i="9"/>
  <c r="AB269" i="9"/>
  <c r="H240" i="9"/>
  <c r="AD239" i="9"/>
  <c r="J352" i="9"/>
  <c r="AF351" i="9"/>
  <c r="J89" i="9"/>
  <c r="AF89" i="9" s="1"/>
  <c r="AF88" i="9"/>
  <c r="H312" i="9"/>
  <c r="AD312" i="9" s="1"/>
  <c r="AD311" i="9"/>
  <c r="G199" i="9"/>
  <c r="AC198" i="9"/>
  <c r="J240" i="9"/>
  <c r="AF239" i="9"/>
  <c r="G352" i="9"/>
  <c r="AC351" i="9"/>
  <c r="J312" i="9"/>
  <c r="AF312" i="9" s="1"/>
  <c r="AF311" i="9"/>
  <c r="K336" i="9"/>
  <c r="AG335" i="9"/>
  <c r="H352" i="9"/>
  <c r="AD351" i="9"/>
  <c r="H279" i="9"/>
  <c r="AD278" i="9"/>
  <c r="J199" i="9"/>
  <c r="AF198" i="9"/>
  <c r="L199" i="9"/>
  <c r="AH198" i="9"/>
  <c r="L89" i="9"/>
  <c r="AH89" i="9" s="1"/>
  <c r="AH88" i="9"/>
  <c r="I279" i="9"/>
  <c r="AE278" i="9"/>
  <c r="G308" i="9"/>
  <c r="AC308" i="9" s="1"/>
  <c r="AC307" i="9"/>
  <c r="L55" i="9"/>
  <c r="AH54" i="9"/>
  <c r="H55" i="9"/>
  <c r="AD54" i="9"/>
  <c r="I89" i="9"/>
  <c r="AE89" i="9" s="1"/>
  <c r="AE88" i="9"/>
  <c r="F312" i="9"/>
  <c r="AB312" i="9" s="1"/>
  <c r="AB311" i="9"/>
  <c r="M240" i="9"/>
  <c r="AI239" i="9"/>
  <c r="F89" i="9"/>
  <c r="AB89" i="9" s="1"/>
  <c r="AB88" i="9"/>
  <c r="I308" i="9"/>
  <c r="AE308" i="9" s="1"/>
  <c r="AE307" i="9"/>
  <c r="M352" i="9"/>
  <c r="AI351" i="9"/>
  <c r="M279" i="9"/>
  <c r="AI278" i="9"/>
  <c r="F120" i="9"/>
  <c r="AB120" i="9" s="1"/>
  <c r="AB119" i="9"/>
  <c r="G270" i="9"/>
  <c r="AC269" i="9"/>
  <c r="I270" i="9"/>
  <c r="AE269" i="9"/>
  <c r="M89" i="9"/>
  <c r="AI89" i="9" s="1"/>
  <c r="AI88" i="9"/>
  <c r="L334" i="9"/>
  <c r="AH333" i="9"/>
  <c r="J334" i="9"/>
  <c r="AF333" i="9"/>
  <c r="I334" i="9"/>
  <c r="AE333" i="9"/>
  <c r="J308" i="9"/>
  <c r="AF308" i="9" s="1"/>
  <c r="AF307" i="9"/>
  <c r="F279" i="9"/>
  <c r="AB278" i="9"/>
  <c r="H270" i="9"/>
  <c r="AD269" i="9"/>
  <c r="H89" i="9"/>
  <c r="AD89" i="9" s="1"/>
  <c r="AD88" i="9"/>
  <c r="I312" i="9"/>
  <c r="AE312" i="9" s="1"/>
  <c r="AE311" i="9"/>
  <c r="G120" i="9"/>
  <c r="AC120" i="9" s="1"/>
  <c r="AC119" i="9"/>
  <c r="L104" i="9"/>
  <c r="AH104" i="9" s="1"/>
  <c r="AH103" i="9"/>
  <c r="I199" i="9"/>
  <c r="AE198" i="9"/>
  <c r="K57" i="9"/>
  <c r="AG56" i="9"/>
  <c r="H334" i="9"/>
  <c r="AD333" i="9"/>
  <c r="J270" i="9"/>
  <c r="AF269" i="9"/>
  <c r="J120" i="9"/>
  <c r="AF120" i="9" s="1"/>
  <c r="AF119" i="9"/>
  <c r="G312" i="9"/>
  <c r="AC312" i="9" s="1"/>
  <c r="AC311" i="9"/>
  <c r="G89" i="9"/>
  <c r="AC89" i="9" s="1"/>
  <c r="AC88" i="9"/>
  <c r="J104" i="9"/>
  <c r="AF104" i="9" s="1"/>
  <c r="AF103" i="9"/>
  <c r="G104" i="9"/>
  <c r="AC104" i="9" s="1"/>
  <c r="AC103" i="9"/>
  <c r="L270" i="9"/>
  <c r="AH269" i="9"/>
  <c r="L312" i="9"/>
  <c r="AH312" i="9" s="1"/>
  <c r="AH311" i="9"/>
  <c r="I352" i="9"/>
  <c r="AE351" i="9"/>
  <c r="F104" i="9"/>
  <c r="AB104" i="9" s="1"/>
  <c r="AB103" i="9"/>
  <c r="F308" i="9"/>
  <c r="AB308" i="9" s="1"/>
  <c r="AB307" i="9"/>
  <c r="M208" i="9"/>
  <c r="AI207" i="9"/>
  <c r="M55" i="9"/>
  <c r="AI54" i="9"/>
  <c r="I55" i="9"/>
  <c r="AE54" i="9"/>
  <c r="M334" i="9"/>
  <c r="AI333" i="9"/>
  <c r="F240" i="9"/>
  <c r="AB239" i="9"/>
  <c r="F55" i="9"/>
  <c r="AB54" i="9"/>
  <c r="G55" i="9"/>
  <c r="AC54" i="9"/>
  <c r="I120" i="9"/>
  <c r="AE120" i="9" s="1"/>
  <c r="AE119" i="9"/>
  <c r="G208" i="9"/>
  <c r="AC207" i="9"/>
  <c r="I104" i="9"/>
  <c r="AE104" i="9" s="1"/>
  <c r="AE103" i="9"/>
  <c r="G240" i="9"/>
  <c r="AC239" i="9"/>
  <c r="J279" i="9"/>
  <c r="AF278" i="9"/>
  <c r="I208" i="9"/>
  <c r="AE207" i="9"/>
  <c r="E12" i="9"/>
  <c r="AJ10" i="9" l="1"/>
  <c r="C13" i="6" s="1"/>
  <c r="AA248" i="9"/>
  <c r="AJ248" i="9" s="1"/>
  <c r="AI248" i="6" s="1"/>
  <c r="AA249" i="9"/>
  <c r="AJ249" i="9" s="1"/>
  <c r="AI249" i="6" s="1"/>
  <c r="AA250" i="9"/>
  <c r="AJ250" i="9" s="1"/>
  <c r="AI250" i="6" s="1"/>
  <c r="G56" i="9"/>
  <c r="AC55" i="9"/>
  <c r="J200" i="9"/>
  <c r="AF199" i="9"/>
  <c r="F271" i="9"/>
  <c r="AB270" i="9"/>
  <c r="K273" i="9"/>
  <c r="AG272" i="9"/>
  <c r="G241" i="9"/>
  <c r="AC241" i="9" s="1"/>
  <c r="AC240" i="9"/>
  <c r="F209" i="9"/>
  <c r="AB208" i="9"/>
  <c r="AA498" i="9"/>
  <c r="AA490" i="9"/>
  <c r="AA482" i="9"/>
  <c r="AA474" i="9"/>
  <c r="AA466" i="9"/>
  <c r="AA458" i="9"/>
  <c r="AA450" i="9"/>
  <c r="AA437" i="9"/>
  <c r="AA429" i="9"/>
  <c r="AA416" i="9"/>
  <c r="AA408" i="9"/>
  <c r="AA395" i="9"/>
  <c r="AA382" i="9"/>
  <c r="AA369" i="9"/>
  <c r="AA361" i="9"/>
  <c r="AA353" i="9"/>
  <c r="AA340" i="9"/>
  <c r="AA332" i="9"/>
  <c r="AA324" i="9"/>
  <c r="AA311" i="9"/>
  <c r="AA298" i="9"/>
  <c r="AA290" i="9"/>
  <c r="AA282" i="9"/>
  <c r="AA274" i="9"/>
  <c r="AA266" i="9"/>
  <c r="AA253" i="9"/>
  <c r="AA243" i="9"/>
  <c r="AA235" i="9"/>
  <c r="AA222" i="9"/>
  <c r="AA214" i="9"/>
  <c r="AA206" i="9"/>
  <c r="AA198" i="9"/>
  <c r="AA190" i="9"/>
  <c r="AA172" i="9"/>
  <c r="AA164" i="9"/>
  <c r="AA156" i="9"/>
  <c r="AA143" i="9"/>
  <c r="AA135" i="9"/>
  <c r="AA122" i="9"/>
  <c r="AA114" i="9"/>
  <c r="AA497" i="9"/>
  <c r="AA489" i="9"/>
  <c r="AA481" i="9"/>
  <c r="AA473" i="9"/>
  <c r="AA465" i="9"/>
  <c r="AA457" i="9"/>
  <c r="AA449" i="9"/>
  <c r="AA436" i="9"/>
  <c r="AA428" i="9"/>
  <c r="AA415" i="9"/>
  <c r="AA407" i="9"/>
  <c r="AA394" i="9"/>
  <c r="AA381" i="9"/>
  <c r="AA368" i="9"/>
  <c r="AA360" i="9"/>
  <c r="AA352" i="9"/>
  <c r="AA339" i="9"/>
  <c r="AA331" i="9"/>
  <c r="AA323" i="9"/>
  <c r="AA310" i="9"/>
  <c r="AA297" i="9"/>
  <c r="AA289" i="9"/>
  <c r="AA281" i="9"/>
  <c r="AA273" i="9"/>
  <c r="AA265" i="9"/>
  <c r="AA252" i="9"/>
  <c r="AA242" i="9"/>
  <c r="AA229" i="9"/>
  <c r="AA221" i="9"/>
  <c r="AA213" i="9"/>
  <c r="AA205" i="9"/>
  <c r="AA197" i="9"/>
  <c r="AA184" i="9"/>
  <c r="AA171" i="9"/>
  <c r="AA163" i="9"/>
  <c r="AA155" i="9"/>
  <c r="AA142" i="9"/>
  <c r="AA134" i="9"/>
  <c r="AA121" i="9"/>
  <c r="AA113" i="9"/>
  <c r="AA509" i="9"/>
  <c r="AA496" i="9"/>
  <c r="AA488" i="9"/>
  <c r="AA480" i="9"/>
  <c r="AA472" i="9"/>
  <c r="AA464" i="9"/>
  <c r="AA456" i="9"/>
  <c r="AA448" i="9"/>
  <c r="AA435" i="9"/>
  <c r="AA427" i="9"/>
  <c r="AA414" i="9"/>
  <c r="AA406" i="9"/>
  <c r="AA393" i="9"/>
  <c r="AA375" i="9"/>
  <c r="AA367" i="9"/>
  <c r="AA359" i="9"/>
  <c r="AA351" i="9"/>
  <c r="AA338" i="9"/>
  <c r="AA330" i="9"/>
  <c r="AA317" i="9"/>
  <c r="AA309" i="9"/>
  <c r="AA296" i="9"/>
  <c r="AA288" i="9"/>
  <c r="AA280" i="9"/>
  <c r="AA272" i="9"/>
  <c r="AA264" i="9"/>
  <c r="AA251" i="9"/>
  <c r="AA241" i="9"/>
  <c r="AA228" i="9"/>
  <c r="AA220" i="9"/>
  <c r="AA212" i="9"/>
  <c r="AA204" i="9"/>
  <c r="AA196" i="9"/>
  <c r="AA183" i="9"/>
  <c r="AA170" i="9"/>
  <c r="AA162" i="9"/>
  <c r="AA154" i="9"/>
  <c r="AA141" i="9"/>
  <c r="AA133" i="9"/>
  <c r="AA120" i="9"/>
  <c r="AA508" i="9"/>
  <c r="AA495" i="9"/>
  <c r="AA487" i="9"/>
  <c r="AA479" i="9"/>
  <c r="AA471" i="9"/>
  <c r="AA463" i="9"/>
  <c r="AA455" i="9"/>
  <c r="AA447" i="9"/>
  <c r="AA434" i="9"/>
  <c r="AA426" i="9"/>
  <c r="AA413" i="9"/>
  <c r="AA400" i="9"/>
  <c r="AA387" i="9"/>
  <c r="AA374" i="9"/>
  <c r="AA366" i="9"/>
  <c r="AA358" i="9"/>
  <c r="AA350" i="9"/>
  <c r="AA337" i="9"/>
  <c r="AA329" i="9"/>
  <c r="AA316" i="9"/>
  <c r="AA308" i="9"/>
  <c r="AA295" i="9"/>
  <c r="AA287" i="9"/>
  <c r="AA279" i="9"/>
  <c r="AA271" i="9"/>
  <c r="AA263" i="9"/>
  <c r="AA240" i="9"/>
  <c r="AA227" i="9"/>
  <c r="AA219" i="9"/>
  <c r="AA211" i="9"/>
  <c r="AA203" i="9"/>
  <c r="AA195" i="9"/>
  <c r="AA182" i="9"/>
  <c r="AA169" i="9"/>
  <c r="AA161" i="9"/>
  <c r="AA148" i="9"/>
  <c r="AA140" i="9"/>
  <c r="AA132" i="9"/>
  <c r="AA119" i="9"/>
  <c r="AA505" i="9"/>
  <c r="AA492" i="9"/>
  <c r="AA484" i="9"/>
  <c r="AA476" i="9"/>
  <c r="AA468" i="9"/>
  <c r="AA460" i="9"/>
  <c r="AA452" i="9"/>
  <c r="AA444" i="9"/>
  <c r="AA431" i="9"/>
  <c r="AA423" i="9"/>
  <c r="AA410" i="9"/>
  <c r="AA397" i="9"/>
  <c r="AA384" i="9"/>
  <c r="AA371" i="9"/>
  <c r="AA363" i="9"/>
  <c r="AA355" i="9"/>
  <c r="AA342" i="9"/>
  <c r="AA334" i="9"/>
  <c r="AA326" i="9"/>
  <c r="AA313" i="9"/>
  <c r="AA305" i="9"/>
  <c r="AA292" i="9"/>
  <c r="AA284" i="9"/>
  <c r="AA276" i="9"/>
  <c r="AA268" i="9"/>
  <c r="AA255" i="9"/>
  <c r="AA245" i="9"/>
  <c r="AA493" i="9"/>
  <c r="AA470" i="9"/>
  <c r="AA451" i="9"/>
  <c r="AA424" i="9"/>
  <c r="AA386" i="9"/>
  <c r="AA362" i="9"/>
  <c r="AA335" i="9"/>
  <c r="AA307" i="9"/>
  <c r="AA283" i="9"/>
  <c r="AA261" i="9"/>
  <c r="AA236" i="9"/>
  <c r="AA215" i="9"/>
  <c r="AA199" i="9"/>
  <c r="AA173" i="9"/>
  <c r="AA157" i="9"/>
  <c r="AA136" i="9"/>
  <c r="AA115" i="9"/>
  <c r="AA105" i="9"/>
  <c r="AA92" i="9"/>
  <c r="AA84" i="9"/>
  <c r="AA71" i="9"/>
  <c r="AA63" i="9"/>
  <c r="AA55" i="9"/>
  <c r="AA42" i="9"/>
  <c r="AA34" i="9"/>
  <c r="AA26" i="9"/>
  <c r="AA18" i="9"/>
  <c r="AA383" i="9"/>
  <c r="AA277" i="9"/>
  <c r="AA209" i="9"/>
  <c r="AA167" i="9"/>
  <c r="AA111" i="9"/>
  <c r="AA82" i="9"/>
  <c r="AA53" i="9"/>
  <c r="AA24" i="9"/>
  <c r="AA399" i="9"/>
  <c r="AA239" i="9"/>
  <c r="AA139" i="9"/>
  <c r="AA87" i="9"/>
  <c r="AA29" i="9"/>
  <c r="AA430" i="9"/>
  <c r="AA341" i="9"/>
  <c r="AA217" i="9"/>
  <c r="AA138" i="9"/>
  <c r="AA73" i="9"/>
  <c r="AA36" i="9"/>
  <c r="AA364" i="9"/>
  <c r="AA216" i="9"/>
  <c r="AA116" i="9"/>
  <c r="AA64" i="9"/>
  <c r="AA19" i="9"/>
  <c r="AA491" i="9"/>
  <c r="AA469" i="9"/>
  <c r="AA446" i="9"/>
  <c r="AA422" i="9"/>
  <c r="AA385" i="9"/>
  <c r="AA357" i="9"/>
  <c r="AA333" i="9"/>
  <c r="AA306" i="9"/>
  <c r="AA278" i="9"/>
  <c r="AA254" i="9"/>
  <c r="AA226" i="9"/>
  <c r="AA210" i="9"/>
  <c r="AA194" i="9"/>
  <c r="AA168" i="9"/>
  <c r="AA147" i="9"/>
  <c r="AA131" i="9"/>
  <c r="AA112" i="9"/>
  <c r="AA104" i="9"/>
  <c r="AA91" i="9"/>
  <c r="AA83" i="9"/>
  <c r="AA70" i="9"/>
  <c r="AA62" i="9"/>
  <c r="AA54" i="9"/>
  <c r="AA41" i="9"/>
  <c r="AA33" i="9"/>
  <c r="AA25" i="9"/>
  <c r="AA467" i="9"/>
  <c r="AA445" i="9"/>
  <c r="AA356" i="9"/>
  <c r="AA299" i="9"/>
  <c r="AA247" i="9"/>
  <c r="AJ247" i="9" s="1"/>
  <c r="AI247" i="6" s="1"/>
  <c r="AA193" i="9"/>
  <c r="AA146" i="9"/>
  <c r="AA103" i="9"/>
  <c r="AA90" i="9"/>
  <c r="AA61" i="9"/>
  <c r="AA40" i="9"/>
  <c r="AA506" i="9"/>
  <c r="AA370" i="9"/>
  <c r="AA218" i="9"/>
  <c r="AA118" i="9"/>
  <c r="AA58" i="9"/>
  <c r="AA267" i="9"/>
  <c r="AA494" i="9"/>
  <c r="AA285" i="9"/>
  <c r="AA137" i="9"/>
  <c r="AA56" i="9"/>
  <c r="AA486" i="9"/>
  <c r="AA412" i="9"/>
  <c r="AA328" i="9"/>
  <c r="AA225" i="9"/>
  <c r="AA125" i="9"/>
  <c r="AA69" i="9"/>
  <c r="AA32" i="9"/>
  <c r="AA459" i="9"/>
  <c r="AA315" i="9"/>
  <c r="AA181" i="9"/>
  <c r="AA95" i="9"/>
  <c r="AA37" i="9"/>
  <c r="AA499" i="9"/>
  <c r="AA365" i="9"/>
  <c r="AA238" i="9"/>
  <c r="AA159" i="9"/>
  <c r="AA86" i="9"/>
  <c r="AA49" i="9"/>
  <c r="AA475" i="9"/>
  <c r="AA336" i="9"/>
  <c r="AA237" i="9"/>
  <c r="AA158" i="9"/>
  <c r="AA72" i="9"/>
  <c r="AA27" i="9"/>
  <c r="AA485" i="9"/>
  <c r="AA462" i="9"/>
  <c r="AA438" i="9"/>
  <c r="AA411" i="9"/>
  <c r="AA373" i="9"/>
  <c r="AA354" i="9"/>
  <c r="AA327" i="9"/>
  <c r="AA294" i="9"/>
  <c r="AA275" i="9"/>
  <c r="AA246" i="9"/>
  <c r="AA224" i="9"/>
  <c r="AA208" i="9"/>
  <c r="AA192" i="9"/>
  <c r="AA166" i="9"/>
  <c r="AA145" i="9"/>
  <c r="AA124" i="9"/>
  <c r="AA110" i="9"/>
  <c r="AA102" i="9"/>
  <c r="AA89" i="9"/>
  <c r="AA81" i="9"/>
  <c r="AA68" i="9"/>
  <c r="AA60" i="9"/>
  <c r="AA52" i="9"/>
  <c r="AA39" i="9"/>
  <c r="AA31" i="9"/>
  <c r="AA23" i="9"/>
  <c r="AA269" i="9"/>
  <c r="AA66" i="9"/>
  <c r="AA117" i="9"/>
  <c r="AA396" i="9"/>
  <c r="AA106" i="9"/>
  <c r="AA507" i="9"/>
  <c r="AA483" i="9"/>
  <c r="AA461" i="9"/>
  <c r="AA433" i="9"/>
  <c r="AA409" i="9"/>
  <c r="AA372" i="9"/>
  <c r="AA349" i="9"/>
  <c r="AA325" i="9"/>
  <c r="AA293" i="9"/>
  <c r="AA270" i="9"/>
  <c r="AA244" i="9"/>
  <c r="AA223" i="9"/>
  <c r="AA207" i="9"/>
  <c r="AA191" i="9"/>
  <c r="AA165" i="9"/>
  <c r="AA144" i="9"/>
  <c r="AA123" i="9"/>
  <c r="AA109" i="9"/>
  <c r="AA101" i="9"/>
  <c r="AA88" i="9"/>
  <c r="AA75" i="9"/>
  <c r="AA67" i="9"/>
  <c r="AA59" i="9"/>
  <c r="AA51" i="9"/>
  <c r="AA38" i="9"/>
  <c r="AA30" i="9"/>
  <c r="AA22" i="9"/>
  <c r="AA432" i="9"/>
  <c r="AA291" i="9"/>
  <c r="AA160" i="9"/>
  <c r="AA74" i="9"/>
  <c r="AA21" i="9"/>
  <c r="AA477" i="9"/>
  <c r="AA398" i="9"/>
  <c r="AA286" i="9"/>
  <c r="AA180" i="9"/>
  <c r="AA94" i="9"/>
  <c r="AA57" i="9"/>
  <c r="AA20" i="9"/>
  <c r="AA453" i="9"/>
  <c r="AA312" i="9"/>
  <c r="AA200" i="9"/>
  <c r="AA93" i="9"/>
  <c r="AA35" i="9"/>
  <c r="AA478" i="9"/>
  <c r="AA343" i="9"/>
  <c r="AA202" i="9"/>
  <c r="AA108" i="9"/>
  <c r="AA50" i="9"/>
  <c r="AA454" i="9"/>
  <c r="AA314" i="9"/>
  <c r="AA201" i="9"/>
  <c r="AA107" i="9"/>
  <c r="AA65" i="9"/>
  <c r="AA28" i="9"/>
  <c r="AA425" i="9"/>
  <c r="AA262" i="9"/>
  <c r="AA174" i="9"/>
  <c r="AA85" i="9"/>
  <c r="AA48" i="9"/>
  <c r="F56" i="9"/>
  <c r="AB55" i="9"/>
  <c r="M56" i="9"/>
  <c r="AI55" i="9"/>
  <c r="I353" i="9"/>
  <c r="AE352" i="9"/>
  <c r="J271" i="9"/>
  <c r="AF270" i="9"/>
  <c r="H271" i="9"/>
  <c r="AD270" i="9"/>
  <c r="J335" i="9"/>
  <c r="AF334" i="9"/>
  <c r="G271" i="9"/>
  <c r="AC270" i="9"/>
  <c r="I280" i="9"/>
  <c r="AE279" i="9"/>
  <c r="H280" i="9"/>
  <c r="AD279" i="9"/>
  <c r="G353" i="9"/>
  <c r="AC352" i="9"/>
  <c r="H209" i="9"/>
  <c r="AD208" i="9"/>
  <c r="F335" i="9"/>
  <c r="AB334" i="9"/>
  <c r="L241" i="9"/>
  <c r="AH241" i="9" s="1"/>
  <c r="AH240" i="9"/>
  <c r="K203" i="9"/>
  <c r="AG202" i="9"/>
  <c r="F353" i="9"/>
  <c r="AB352" i="9"/>
  <c r="I200" i="9"/>
  <c r="AE199" i="9"/>
  <c r="M353" i="9"/>
  <c r="AI352" i="9"/>
  <c r="L280" i="9"/>
  <c r="AH279" i="9"/>
  <c r="I335" i="9"/>
  <c r="AE334" i="9"/>
  <c r="M271" i="9"/>
  <c r="AI270" i="9"/>
  <c r="M200" i="9"/>
  <c r="AI199" i="9"/>
  <c r="I209" i="9"/>
  <c r="AE208" i="9"/>
  <c r="G209" i="9"/>
  <c r="AC208" i="9"/>
  <c r="F241" i="9"/>
  <c r="AB241" i="9" s="1"/>
  <c r="AB240" i="9"/>
  <c r="M209" i="9"/>
  <c r="AI208" i="9"/>
  <c r="H335" i="9"/>
  <c r="AD334" i="9"/>
  <c r="F280" i="9"/>
  <c r="AB279" i="9"/>
  <c r="L335" i="9"/>
  <c r="AH334" i="9"/>
  <c r="H56" i="9"/>
  <c r="AD55" i="9"/>
  <c r="H353" i="9"/>
  <c r="AD352" i="9"/>
  <c r="J241" i="9"/>
  <c r="AF241" i="9" s="1"/>
  <c r="AF240" i="9"/>
  <c r="J353" i="9"/>
  <c r="AF352" i="9"/>
  <c r="K211" i="9"/>
  <c r="AG210" i="9"/>
  <c r="G335" i="9"/>
  <c r="AC334" i="9"/>
  <c r="J56" i="9"/>
  <c r="AF55" i="9"/>
  <c r="K355" i="9"/>
  <c r="AG354" i="9"/>
  <c r="L353" i="9"/>
  <c r="AH352" i="9"/>
  <c r="L209" i="9"/>
  <c r="AH208" i="9"/>
  <c r="I56" i="9"/>
  <c r="AE55" i="9"/>
  <c r="I271" i="9"/>
  <c r="AE270" i="9"/>
  <c r="J280" i="9"/>
  <c r="AF279" i="9"/>
  <c r="M335" i="9"/>
  <c r="AI334" i="9"/>
  <c r="L271" i="9"/>
  <c r="AH270" i="9"/>
  <c r="K58" i="9"/>
  <c r="AG57" i="9"/>
  <c r="M280" i="9"/>
  <c r="AI279" i="9"/>
  <c r="M241" i="9"/>
  <c r="AI241" i="9" s="1"/>
  <c r="AI240" i="9"/>
  <c r="L56" i="9"/>
  <c r="AH55" i="9"/>
  <c r="L200" i="9"/>
  <c r="AH199" i="9"/>
  <c r="K337" i="9"/>
  <c r="AG336" i="9"/>
  <c r="G200" i="9"/>
  <c r="AC199" i="9"/>
  <c r="H241" i="9"/>
  <c r="AD241" i="9" s="1"/>
  <c r="AD240" i="9"/>
  <c r="F200" i="9"/>
  <c r="AB199" i="9"/>
  <c r="I241" i="9"/>
  <c r="AE241" i="9" s="1"/>
  <c r="AE240" i="9"/>
  <c r="H200" i="9"/>
  <c r="AD199" i="9"/>
  <c r="J209" i="9"/>
  <c r="AF208" i="9"/>
  <c r="K282" i="9"/>
  <c r="AG281" i="9"/>
  <c r="G280" i="9"/>
  <c r="AC279" i="9"/>
  <c r="O13" i="9"/>
  <c r="C12" i="6" l="1"/>
  <c r="O10" i="9"/>
  <c r="C250" i="6"/>
  <c r="B250" i="6"/>
  <c r="B249" i="6"/>
  <c r="C249" i="6"/>
  <c r="B248" i="6"/>
  <c r="C248" i="6"/>
  <c r="K283" i="9"/>
  <c r="AG282" i="9"/>
  <c r="K356" i="9"/>
  <c r="AG356" i="9" s="1"/>
  <c r="AG355" i="9"/>
  <c r="L336" i="9"/>
  <c r="AH335" i="9"/>
  <c r="M272" i="9"/>
  <c r="AI271" i="9"/>
  <c r="F336" i="9"/>
  <c r="AB335" i="9"/>
  <c r="I281" i="9"/>
  <c r="AE280" i="9"/>
  <c r="F201" i="9"/>
  <c r="AB200" i="9"/>
  <c r="I272" i="9"/>
  <c r="AE271" i="9"/>
  <c r="J354" i="9"/>
  <c r="AF353" i="9"/>
  <c r="I201" i="9"/>
  <c r="AE200" i="9"/>
  <c r="J210" i="9"/>
  <c r="AF209" i="9"/>
  <c r="L57" i="9"/>
  <c r="AH56" i="9"/>
  <c r="I57" i="9"/>
  <c r="AE56" i="9"/>
  <c r="F281" i="9"/>
  <c r="AB280" i="9"/>
  <c r="G210" i="9"/>
  <c r="AC209" i="9"/>
  <c r="I336" i="9"/>
  <c r="AE335" i="9"/>
  <c r="F354" i="9"/>
  <c r="AB353" i="9"/>
  <c r="H210" i="9"/>
  <c r="AD209" i="9"/>
  <c r="G272" i="9"/>
  <c r="AC271" i="9"/>
  <c r="I354" i="9"/>
  <c r="AE353" i="9"/>
  <c r="F272" i="9"/>
  <c r="AB271" i="9"/>
  <c r="K274" i="9"/>
  <c r="AG273" i="9"/>
  <c r="L272" i="9"/>
  <c r="AH271" i="9"/>
  <c r="J57" i="9"/>
  <c r="AF56" i="9"/>
  <c r="K59" i="9"/>
  <c r="AG59" i="9" s="1"/>
  <c r="AG58" i="9"/>
  <c r="J272" i="9"/>
  <c r="AF271" i="9"/>
  <c r="H201" i="9"/>
  <c r="AD200" i="9"/>
  <c r="G201" i="9"/>
  <c r="AC200" i="9"/>
  <c r="M336" i="9"/>
  <c r="AI335" i="9"/>
  <c r="L210" i="9"/>
  <c r="AH209" i="9"/>
  <c r="G336" i="9"/>
  <c r="AC335" i="9"/>
  <c r="H354" i="9"/>
  <c r="AD353" i="9"/>
  <c r="H336" i="9"/>
  <c r="AD335" i="9"/>
  <c r="I210" i="9"/>
  <c r="AE209" i="9"/>
  <c r="L281" i="9"/>
  <c r="AH280" i="9"/>
  <c r="K204" i="9"/>
  <c r="AG204" i="9" s="1"/>
  <c r="AG203" i="9"/>
  <c r="G354" i="9"/>
  <c r="AC353" i="9"/>
  <c r="J336" i="9"/>
  <c r="AF335" i="9"/>
  <c r="M57" i="9"/>
  <c r="AI56" i="9"/>
  <c r="F210" i="9"/>
  <c r="AB209" i="9"/>
  <c r="J201" i="9"/>
  <c r="AF200" i="9"/>
  <c r="L201" i="9"/>
  <c r="AH200" i="9"/>
  <c r="G281" i="9"/>
  <c r="AC280" i="9"/>
  <c r="K338" i="9"/>
  <c r="AG337" i="9"/>
  <c r="M281" i="9"/>
  <c r="AI280" i="9"/>
  <c r="J281" i="9"/>
  <c r="AF280" i="9"/>
  <c r="L354" i="9"/>
  <c r="AH353" i="9"/>
  <c r="K212" i="9"/>
  <c r="AG211" i="9"/>
  <c r="H57" i="9"/>
  <c r="AD56" i="9"/>
  <c r="M210" i="9"/>
  <c r="AI209" i="9"/>
  <c r="M201" i="9"/>
  <c r="AI200" i="9"/>
  <c r="M354" i="9"/>
  <c r="AI353" i="9"/>
  <c r="H281" i="9"/>
  <c r="AD280" i="9"/>
  <c r="H272" i="9"/>
  <c r="AD271" i="9"/>
  <c r="F57" i="9"/>
  <c r="AB56" i="9"/>
  <c r="G57" i="9"/>
  <c r="AC56" i="9"/>
  <c r="AF179" i="9"/>
  <c r="AF178" i="9" s="1"/>
  <c r="AF177" i="9" s="1"/>
  <c r="AF176" i="9" s="1"/>
  <c r="AF175" i="9" s="1"/>
  <c r="AA179" i="9"/>
  <c r="AA178" i="9" s="1"/>
  <c r="AA177" i="9" s="1"/>
  <c r="AA176" i="9" s="1"/>
  <c r="AA175" i="9" s="1"/>
  <c r="AB392" i="9"/>
  <c r="AB391" i="9" s="1"/>
  <c r="AB390" i="9" s="1"/>
  <c r="AB389" i="9" s="1"/>
  <c r="AB388" i="9" s="1"/>
  <c r="AH130" i="9"/>
  <c r="AH129" i="9" s="1"/>
  <c r="AH128" i="9" s="1"/>
  <c r="AH127" i="9" s="1"/>
  <c r="AH126" i="9" s="1"/>
  <c r="AH392" i="9"/>
  <c r="AH391" i="9" s="1"/>
  <c r="AH390" i="9" s="1"/>
  <c r="AH389" i="9" s="1"/>
  <c r="AH388" i="9" s="1"/>
  <c r="AA380" i="9"/>
  <c r="AA379" i="9" s="1"/>
  <c r="AA378" i="9" s="1"/>
  <c r="AA377" i="9" s="1"/>
  <c r="AA376" i="9" s="1"/>
  <c r="AD405" i="9"/>
  <c r="AD404" i="9" s="1"/>
  <c r="AD403" i="9" s="1"/>
  <c r="AD402" i="9" s="1"/>
  <c r="AD401" i="9" s="1"/>
  <c r="AI179" i="9"/>
  <c r="AI178" i="9" s="1"/>
  <c r="AI177" i="9" s="1"/>
  <c r="AI176" i="9" s="1"/>
  <c r="AI175" i="9" s="1"/>
  <c r="AE179" i="9"/>
  <c r="AE178" i="9" s="1"/>
  <c r="AE177" i="9" s="1"/>
  <c r="AE176" i="9" s="1"/>
  <c r="AE175" i="9" s="1"/>
  <c r="AA392" i="9"/>
  <c r="AA391" i="9" s="1"/>
  <c r="AA390" i="9" s="1"/>
  <c r="AA389" i="9" s="1"/>
  <c r="AA388" i="9" s="1"/>
  <c r="AI234" i="9"/>
  <c r="AI233" i="9" s="1"/>
  <c r="AI232" i="9" s="1"/>
  <c r="AI231" i="9" s="1"/>
  <c r="AI230" i="9" s="1"/>
  <c r="AH304" i="9"/>
  <c r="AH303" i="9" s="1"/>
  <c r="AH302" i="9" s="1"/>
  <c r="AH301" i="9" s="1"/>
  <c r="AH300" i="9" s="1"/>
  <c r="AH80" i="9"/>
  <c r="AH79" i="9" s="1"/>
  <c r="AH78" i="9" s="1"/>
  <c r="AH77" i="9" s="1"/>
  <c r="AH76" i="9" s="1"/>
  <c r="AH405" i="9"/>
  <c r="AH404" i="9" s="1"/>
  <c r="AH403" i="9" s="1"/>
  <c r="AH402" i="9" s="1"/>
  <c r="AH401" i="9" s="1"/>
  <c r="AH179" i="9"/>
  <c r="AH178" i="9" s="1"/>
  <c r="AH177" i="9" s="1"/>
  <c r="AH176" i="9" s="1"/>
  <c r="AH175" i="9" s="1"/>
  <c r="AI421" i="9"/>
  <c r="AI420" i="9" s="1"/>
  <c r="AI419" i="9" s="1"/>
  <c r="AI418" i="9" s="1"/>
  <c r="AI417" i="9" s="1"/>
  <c r="AI392" i="9"/>
  <c r="AI391" i="9" s="1"/>
  <c r="AI390" i="9" s="1"/>
  <c r="AI389" i="9" s="1"/>
  <c r="AI388" i="9" s="1"/>
  <c r="AA153" i="9"/>
  <c r="AA152" i="9" s="1"/>
  <c r="AA151" i="9" s="1"/>
  <c r="AA150" i="9" s="1"/>
  <c r="AA149" i="9" s="1"/>
  <c r="AB443" i="9"/>
  <c r="AB442" i="9" s="1"/>
  <c r="AB441" i="9" s="1"/>
  <c r="AB440" i="9" s="1"/>
  <c r="AB439" i="9" s="1"/>
  <c r="AB304" i="9"/>
  <c r="AB303" i="9" s="1"/>
  <c r="AB302" i="9" s="1"/>
  <c r="AB301" i="9" s="1"/>
  <c r="AB300" i="9" s="1"/>
  <c r="AE17" i="9"/>
  <c r="AE16" i="9" s="1"/>
  <c r="AE15" i="9" s="1"/>
  <c r="AE14" i="9" s="1"/>
  <c r="AD443" i="9"/>
  <c r="AD442" i="9" s="1"/>
  <c r="AD441" i="9" s="1"/>
  <c r="AD440" i="9" s="1"/>
  <c r="AD439" i="9" s="1"/>
  <c r="AE153" i="9"/>
  <c r="AE152" i="9" s="1"/>
  <c r="AE151" i="9" s="1"/>
  <c r="AE150" i="9" s="1"/>
  <c r="AE149" i="9" s="1"/>
  <c r="AF234" i="9"/>
  <c r="AF233" i="9" s="1"/>
  <c r="AF232" i="9" s="1"/>
  <c r="AF231" i="9" s="1"/>
  <c r="AF230" i="9" s="1"/>
  <c r="AG130" i="9"/>
  <c r="AG129" i="9" s="1"/>
  <c r="AG128" i="9" s="1"/>
  <c r="AG127" i="9" s="1"/>
  <c r="AG126" i="9" s="1"/>
  <c r="AH100" i="9"/>
  <c r="AH99" i="9" s="1"/>
  <c r="AH98" i="9" s="1"/>
  <c r="AH97" i="9" s="1"/>
  <c r="AH96" i="9" s="1"/>
  <c r="AI380" i="9"/>
  <c r="AI379" i="9" s="1"/>
  <c r="AI378" i="9" s="1"/>
  <c r="AI377" i="9" s="1"/>
  <c r="AI376" i="9" s="1"/>
  <c r="AA421" i="9"/>
  <c r="AA420" i="9" s="1"/>
  <c r="AA419" i="9" s="1"/>
  <c r="AA418" i="9" s="1"/>
  <c r="AA417" i="9" s="1"/>
  <c r="AA80" i="9"/>
  <c r="AA79" i="9" s="1"/>
  <c r="AA78" i="9" s="1"/>
  <c r="AA77" i="9" s="1"/>
  <c r="AA76" i="9" s="1"/>
  <c r="AB130" i="9"/>
  <c r="AB129" i="9" s="1"/>
  <c r="AB128" i="9" s="1"/>
  <c r="AB127" i="9" s="1"/>
  <c r="AB126" i="9" s="1"/>
  <c r="AB80" i="9"/>
  <c r="AB79" i="9" s="1"/>
  <c r="AB78" i="9" s="1"/>
  <c r="AB77" i="9" s="1"/>
  <c r="AB76" i="9" s="1"/>
  <c r="AC153" i="9"/>
  <c r="AC152" i="9" s="1"/>
  <c r="AC151" i="9" s="1"/>
  <c r="AC150" i="9" s="1"/>
  <c r="AC149" i="9" s="1"/>
  <c r="AC179" i="9"/>
  <c r="AC178" i="9" s="1"/>
  <c r="AC177" i="9" s="1"/>
  <c r="AC176" i="9" s="1"/>
  <c r="AC175" i="9" s="1"/>
  <c r="AD100" i="9"/>
  <c r="AD99" i="9" s="1"/>
  <c r="AD98" i="9" s="1"/>
  <c r="AD97" i="9" s="1"/>
  <c r="AD96" i="9" s="1"/>
  <c r="AD80" i="9"/>
  <c r="AD79" i="9" s="1"/>
  <c r="AD78" i="9" s="1"/>
  <c r="AD77" i="9" s="1"/>
  <c r="AD76" i="9" s="1"/>
  <c r="AE443" i="9"/>
  <c r="AE442" i="9" s="1"/>
  <c r="AE441" i="9" s="1"/>
  <c r="AE440" i="9" s="1"/>
  <c r="AE439" i="9" s="1"/>
  <c r="AF80" i="9"/>
  <c r="AF79" i="9" s="1"/>
  <c r="AF78" i="9" s="1"/>
  <c r="AF77" i="9" s="1"/>
  <c r="AF76" i="9" s="1"/>
  <c r="AG80" i="9"/>
  <c r="AG79" i="9" s="1"/>
  <c r="AG78" i="9" s="1"/>
  <c r="AG77" i="9" s="1"/>
  <c r="AG76" i="9" s="1"/>
  <c r="AG17" i="9"/>
  <c r="AG16" i="9" s="1"/>
  <c r="AG15" i="9" s="1"/>
  <c r="AG14" i="9" s="1"/>
  <c r="AH443" i="9"/>
  <c r="AH442" i="9" s="1"/>
  <c r="AH441" i="9" s="1"/>
  <c r="AH440" i="9" s="1"/>
  <c r="AH439" i="9" s="1"/>
  <c r="AI443" i="9"/>
  <c r="AI442" i="9" s="1"/>
  <c r="AI441" i="9" s="1"/>
  <c r="AI440" i="9" s="1"/>
  <c r="AI439" i="9" s="1"/>
  <c r="AI405" i="9"/>
  <c r="AI404" i="9" s="1"/>
  <c r="AI403" i="9" s="1"/>
  <c r="AI402" i="9" s="1"/>
  <c r="AI401" i="9" s="1"/>
  <c r="AI304" i="9"/>
  <c r="AI303" i="9" s="1"/>
  <c r="AI302" i="9" s="1"/>
  <c r="AI301" i="9" s="1"/>
  <c r="AI300" i="9" s="1"/>
  <c r="AI100" i="9"/>
  <c r="AI99" i="9" s="1"/>
  <c r="AI98" i="9" s="1"/>
  <c r="AI97" i="9" s="1"/>
  <c r="AI96" i="9" s="1"/>
  <c r="AA322" i="9"/>
  <c r="AA321" i="9" s="1"/>
  <c r="AA320" i="9" s="1"/>
  <c r="AA319" i="9" s="1"/>
  <c r="AA318" i="9" s="1"/>
  <c r="AA304" i="9"/>
  <c r="AA303" i="9" s="1"/>
  <c r="AA302" i="9" s="1"/>
  <c r="AA301" i="9" s="1"/>
  <c r="AA300" i="9" s="1"/>
  <c r="AI153" i="9"/>
  <c r="AI152" i="9" s="1"/>
  <c r="AI151" i="9" s="1"/>
  <c r="AI150" i="9" s="1"/>
  <c r="AI149" i="9" s="1"/>
  <c r="AB100" i="9"/>
  <c r="AB99" i="9" s="1"/>
  <c r="AB98" i="9" s="1"/>
  <c r="AB97" i="9" s="1"/>
  <c r="AB96" i="9" s="1"/>
  <c r="AB153" i="9"/>
  <c r="AB152" i="9" s="1"/>
  <c r="AB151" i="9" s="1"/>
  <c r="AB150" i="9" s="1"/>
  <c r="AB149" i="9" s="1"/>
  <c r="AB421" i="9"/>
  <c r="AB420" i="9" s="1"/>
  <c r="AB419" i="9" s="1"/>
  <c r="AB418" i="9" s="1"/>
  <c r="AB417" i="9" s="1"/>
  <c r="AC392" i="9"/>
  <c r="AC391" i="9" s="1"/>
  <c r="AC390" i="9" s="1"/>
  <c r="AC389" i="9" s="1"/>
  <c r="AC388" i="9" s="1"/>
  <c r="AC421" i="9"/>
  <c r="AC420" i="9" s="1"/>
  <c r="AC419" i="9" s="1"/>
  <c r="AC418" i="9" s="1"/>
  <c r="AC417" i="9" s="1"/>
  <c r="AD380" i="9"/>
  <c r="AD379" i="9" s="1"/>
  <c r="AD378" i="9" s="1"/>
  <c r="AD377" i="9" s="1"/>
  <c r="AD376" i="9" s="1"/>
  <c r="AD153" i="9"/>
  <c r="AD152" i="9" s="1"/>
  <c r="AD151" i="9" s="1"/>
  <c r="AD150" i="9" s="1"/>
  <c r="AD149" i="9" s="1"/>
  <c r="AE234" i="9"/>
  <c r="AE233" i="9" s="1"/>
  <c r="AE232" i="9" s="1"/>
  <c r="AE231" i="9" s="1"/>
  <c r="AE230" i="9" s="1"/>
  <c r="AE130" i="9"/>
  <c r="AE129" i="9" s="1"/>
  <c r="AE128" i="9" s="1"/>
  <c r="AE127" i="9" s="1"/>
  <c r="AE126" i="9" s="1"/>
  <c r="AE80" i="9"/>
  <c r="AE79" i="9" s="1"/>
  <c r="AE78" i="9" s="1"/>
  <c r="AE77" i="9" s="1"/>
  <c r="AE76" i="9" s="1"/>
  <c r="AF304" i="9"/>
  <c r="AF303" i="9" s="1"/>
  <c r="AF302" i="9" s="1"/>
  <c r="AF301" i="9" s="1"/>
  <c r="AF300" i="9" s="1"/>
  <c r="AH380" i="9"/>
  <c r="AH379" i="9" s="1"/>
  <c r="AH378" i="9" s="1"/>
  <c r="AH377" i="9" s="1"/>
  <c r="AH376" i="9" s="1"/>
  <c r="AH504" i="9"/>
  <c r="AH503" i="9" s="1"/>
  <c r="AH502" i="9" s="1"/>
  <c r="AH501" i="9" s="1"/>
  <c r="AH500" i="9" s="1"/>
  <c r="AH17" i="9"/>
  <c r="AH16" i="9" s="1"/>
  <c r="AH15" i="9" s="1"/>
  <c r="AH14" i="9" s="1"/>
  <c r="AA189" i="9"/>
  <c r="AA188" i="9" s="1"/>
  <c r="AA187" i="9" s="1"/>
  <c r="AA186" i="9" s="1"/>
  <c r="AA185" i="9" s="1"/>
  <c r="AA234" i="9"/>
  <c r="AA233" i="9" s="1"/>
  <c r="AA232" i="9" s="1"/>
  <c r="AA231" i="9" s="1"/>
  <c r="AA230" i="9" s="1"/>
  <c r="AE380" i="9"/>
  <c r="AE379" i="9" s="1"/>
  <c r="AE378" i="9" s="1"/>
  <c r="AE377" i="9" s="1"/>
  <c r="AE376" i="9" s="1"/>
  <c r="AF380" i="9"/>
  <c r="AF379" i="9" s="1"/>
  <c r="AF378" i="9" s="1"/>
  <c r="AF377" i="9" s="1"/>
  <c r="AF376" i="9" s="1"/>
  <c r="AG421" i="9"/>
  <c r="AG420" i="9" s="1"/>
  <c r="AG419" i="9" s="1"/>
  <c r="AG418" i="9" s="1"/>
  <c r="AG417" i="9" s="1"/>
  <c r="AA348" i="9"/>
  <c r="AA347" i="9" s="1"/>
  <c r="AA346" i="9" s="1"/>
  <c r="AA345" i="9" s="1"/>
  <c r="AA344" i="9" s="1"/>
  <c r="AC130" i="9"/>
  <c r="AC129" i="9" s="1"/>
  <c r="AC128" i="9" s="1"/>
  <c r="AC127" i="9" s="1"/>
  <c r="AC126" i="9" s="1"/>
  <c r="AB380" i="9"/>
  <c r="AB379" i="9" s="1"/>
  <c r="AB378" i="9" s="1"/>
  <c r="AB377" i="9" s="1"/>
  <c r="AB376" i="9" s="1"/>
  <c r="AC443" i="9"/>
  <c r="AC442" i="9" s="1"/>
  <c r="AC441" i="9" s="1"/>
  <c r="AC440" i="9" s="1"/>
  <c r="AC439" i="9" s="1"/>
  <c r="AC100" i="9"/>
  <c r="AC99" i="9" s="1"/>
  <c r="AC98" i="9" s="1"/>
  <c r="AC97" i="9" s="1"/>
  <c r="AC96" i="9" s="1"/>
  <c r="AC234" i="9"/>
  <c r="AC233" i="9" s="1"/>
  <c r="AC232" i="9" s="1"/>
  <c r="AC231" i="9" s="1"/>
  <c r="AC230" i="9" s="1"/>
  <c r="AD421" i="9"/>
  <c r="AD420" i="9" s="1"/>
  <c r="AD419" i="9" s="1"/>
  <c r="AD418" i="9" s="1"/>
  <c r="AD417" i="9" s="1"/>
  <c r="AD392" i="9"/>
  <c r="AD391" i="9" s="1"/>
  <c r="AD390" i="9" s="1"/>
  <c r="AD389" i="9" s="1"/>
  <c r="AD388" i="9" s="1"/>
  <c r="AD304" i="9"/>
  <c r="AD303" i="9" s="1"/>
  <c r="AD302" i="9" s="1"/>
  <c r="AD301" i="9" s="1"/>
  <c r="AD300" i="9" s="1"/>
  <c r="AE100" i="9"/>
  <c r="AE99" i="9" s="1"/>
  <c r="AE98" i="9" s="1"/>
  <c r="AE97" i="9" s="1"/>
  <c r="AE96" i="9" s="1"/>
  <c r="AF443" i="9"/>
  <c r="AF442" i="9" s="1"/>
  <c r="AF441" i="9" s="1"/>
  <c r="AF440" i="9" s="1"/>
  <c r="AF439" i="9" s="1"/>
  <c r="AF130" i="9"/>
  <c r="AF129" i="9" s="1"/>
  <c r="AF128" i="9" s="1"/>
  <c r="AF127" i="9" s="1"/>
  <c r="AF126" i="9" s="1"/>
  <c r="AF392" i="9"/>
  <c r="AF391" i="9" s="1"/>
  <c r="AF390" i="9" s="1"/>
  <c r="AF389" i="9" s="1"/>
  <c r="AF388" i="9" s="1"/>
  <c r="AG439" i="9"/>
  <c r="AG392" i="9"/>
  <c r="AG391" i="9" s="1"/>
  <c r="AG390" i="9" s="1"/>
  <c r="AG389" i="9" s="1"/>
  <c r="AG388" i="9" s="1"/>
  <c r="AG234" i="9"/>
  <c r="AG233" i="9" s="1"/>
  <c r="AG232" i="9" s="1"/>
  <c r="AG231" i="9" s="1"/>
  <c r="AG230" i="9" s="1"/>
  <c r="AH234" i="9"/>
  <c r="AH233" i="9" s="1"/>
  <c r="AH232" i="9" s="1"/>
  <c r="AH231" i="9" s="1"/>
  <c r="AH230" i="9" s="1"/>
  <c r="AH153" i="9"/>
  <c r="AH152" i="9" s="1"/>
  <c r="AH151" i="9" s="1"/>
  <c r="AH150" i="9" s="1"/>
  <c r="AH149" i="9" s="1"/>
  <c r="AE392" i="9"/>
  <c r="AE391" i="9" s="1"/>
  <c r="AE390" i="9" s="1"/>
  <c r="AE389" i="9" s="1"/>
  <c r="AE388" i="9" s="1"/>
  <c r="AC80" i="9"/>
  <c r="AC79" i="9" s="1"/>
  <c r="AC78" i="9" s="1"/>
  <c r="AC77" i="9" s="1"/>
  <c r="AC76" i="9" s="1"/>
  <c r="AD234" i="9"/>
  <c r="AD233" i="9" s="1"/>
  <c r="AD232" i="9" s="1"/>
  <c r="AD231" i="9" s="1"/>
  <c r="AD230" i="9" s="1"/>
  <c r="AB234" i="9"/>
  <c r="AB233" i="9" s="1"/>
  <c r="AB232" i="9" s="1"/>
  <c r="AB231" i="9" s="1"/>
  <c r="AB230" i="9" s="1"/>
  <c r="AB405" i="9"/>
  <c r="AB404" i="9" s="1"/>
  <c r="AB403" i="9" s="1"/>
  <c r="AB402" i="9" s="1"/>
  <c r="AB401" i="9" s="1"/>
  <c r="AB179" i="9"/>
  <c r="AB178" i="9" s="1"/>
  <c r="AB177" i="9" s="1"/>
  <c r="AB176" i="9" s="1"/>
  <c r="AB175" i="9" s="1"/>
  <c r="AC380" i="9"/>
  <c r="AC379" i="9" s="1"/>
  <c r="AC378" i="9" s="1"/>
  <c r="AC377" i="9" s="1"/>
  <c r="AC376" i="9" s="1"/>
  <c r="AC304" i="9"/>
  <c r="AC303" i="9" s="1"/>
  <c r="AC302" i="9" s="1"/>
  <c r="AC301" i="9" s="1"/>
  <c r="AC300" i="9" s="1"/>
  <c r="AD179" i="9"/>
  <c r="AD178" i="9" s="1"/>
  <c r="AD177" i="9" s="1"/>
  <c r="AD176" i="9" s="1"/>
  <c r="AD175" i="9" s="1"/>
  <c r="AD130" i="9"/>
  <c r="AD129" i="9" s="1"/>
  <c r="AD128" i="9" s="1"/>
  <c r="AD127" i="9" s="1"/>
  <c r="AD126" i="9" s="1"/>
  <c r="AF17" i="9"/>
  <c r="AF16" i="9" s="1"/>
  <c r="AF15" i="9" s="1"/>
  <c r="AF14" i="9" s="1"/>
  <c r="AG304" i="9"/>
  <c r="AG303" i="9" s="1"/>
  <c r="AG302" i="9" s="1"/>
  <c r="AG301" i="9" s="1"/>
  <c r="AG300" i="9" s="1"/>
  <c r="AH421" i="9"/>
  <c r="AH420" i="9" s="1"/>
  <c r="AH419" i="9" s="1"/>
  <c r="AH418" i="9" s="1"/>
  <c r="AH417" i="9" s="1"/>
  <c r="AI17" i="9"/>
  <c r="AI16" i="9" s="1"/>
  <c r="AI15" i="9" s="1"/>
  <c r="AI14" i="9" s="1"/>
  <c r="AA405" i="9"/>
  <c r="AA404" i="9" s="1"/>
  <c r="AA403" i="9" s="1"/>
  <c r="AA402" i="9" s="1"/>
  <c r="AA401" i="9" s="1"/>
  <c r="AA130" i="9"/>
  <c r="AA129" i="9" s="1"/>
  <c r="AA128" i="9" s="1"/>
  <c r="AA127" i="9" s="1"/>
  <c r="AA126" i="9" s="1"/>
  <c r="AA443" i="9"/>
  <c r="AA442" i="9" s="1"/>
  <c r="AA441" i="9" s="1"/>
  <c r="AA440" i="9" s="1"/>
  <c r="AA439" i="9" s="1"/>
  <c r="AE304" i="9"/>
  <c r="AE303" i="9" s="1"/>
  <c r="AE302" i="9" s="1"/>
  <c r="AE301" i="9" s="1"/>
  <c r="AE300" i="9" s="1"/>
  <c r="AB17" i="9"/>
  <c r="AB16" i="9" s="1"/>
  <c r="AB15" i="9" s="1"/>
  <c r="AB14" i="9" s="1"/>
  <c r="AF405" i="9"/>
  <c r="AF404" i="9" s="1"/>
  <c r="AF403" i="9" s="1"/>
  <c r="AF402" i="9" s="1"/>
  <c r="AF401" i="9" s="1"/>
  <c r="AA100" i="9"/>
  <c r="AA99" i="9" s="1"/>
  <c r="AA98" i="9" s="1"/>
  <c r="AA97" i="9" s="1"/>
  <c r="AA96" i="9" s="1"/>
  <c r="AB504" i="9"/>
  <c r="AB503" i="9" s="1"/>
  <c r="AB502" i="9" s="1"/>
  <c r="AB501" i="9" s="1"/>
  <c r="AB500" i="9" s="1"/>
  <c r="AC405" i="9"/>
  <c r="AC404" i="9" s="1"/>
  <c r="AC403" i="9" s="1"/>
  <c r="AC402" i="9" s="1"/>
  <c r="AC401" i="9" s="1"/>
  <c r="AE421" i="9"/>
  <c r="AE420" i="9" s="1"/>
  <c r="AE419" i="9" s="1"/>
  <c r="AE418" i="9" s="1"/>
  <c r="AE417" i="9" s="1"/>
  <c r="AE405" i="9"/>
  <c r="AE404" i="9" s="1"/>
  <c r="AE403" i="9" s="1"/>
  <c r="AE402" i="9" s="1"/>
  <c r="AE401" i="9" s="1"/>
  <c r="AF153" i="9"/>
  <c r="AF152" i="9" s="1"/>
  <c r="AF151" i="9" s="1"/>
  <c r="AF150" i="9" s="1"/>
  <c r="AF149" i="9" s="1"/>
  <c r="AF421" i="9"/>
  <c r="AF420" i="9" s="1"/>
  <c r="AF419" i="9" s="1"/>
  <c r="AF418" i="9" s="1"/>
  <c r="AF417" i="9" s="1"/>
  <c r="AF100" i="9"/>
  <c r="AF99" i="9" s="1"/>
  <c r="AF98" i="9" s="1"/>
  <c r="AF97" i="9" s="1"/>
  <c r="AF96" i="9" s="1"/>
  <c r="AG380" i="9"/>
  <c r="AG379" i="9" s="1"/>
  <c r="AG378" i="9" s="1"/>
  <c r="AG377" i="9" s="1"/>
  <c r="AG376" i="9" s="1"/>
  <c r="AG179" i="9"/>
  <c r="AG178" i="9" s="1"/>
  <c r="AG177" i="9" s="1"/>
  <c r="AG176" i="9" s="1"/>
  <c r="AG175" i="9" s="1"/>
  <c r="AG405" i="9"/>
  <c r="AG404" i="9" s="1"/>
  <c r="AG403" i="9" s="1"/>
  <c r="AG402" i="9" s="1"/>
  <c r="AG401" i="9" s="1"/>
  <c r="AG100" i="9"/>
  <c r="AG99" i="9" s="1"/>
  <c r="AG98" i="9" s="1"/>
  <c r="AG97" i="9" s="1"/>
  <c r="AG96" i="9" s="1"/>
  <c r="AG153" i="9"/>
  <c r="AG152" i="9" s="1"/>
  <c r="AG151" i="9" s="1"/>
  <c r="AG150" i="9" s="1"/>
  <c r="AG149" i="9" s="1"/>
  <c r="AI130" i="9"/>
  <c r="AI129" i="9" s="1"/>
  <c r="AI128" i="9" s="1"/>
  <c r="AI127" i="9" s="1"/>
  <c r="AI126" i="9" s="1"/>
  <c r="AI80" i="9"/>
  <c r="AI79" i="9" s="1"/>
  <c r="AI78" i="9" s="1"/>
  <c r="AI77" i="9" s="1"/>
  <c r="AI76" i="9" s="1"/>
  <c r="AA260" i="9"/>
  <c r="AA259" i="9" s="1"/>
  <c r="AA258" i="9" s="1"/>
  <c r="AA257" i="9" s="1"/>
  <c r="AA256" i="9" s="1"/>
  <c r="AD504" i="9"/>
  <c r="AD503" i="9" s="1"/>
  <c r="AD502" i="9" s="1"/>
  <c r="AC504" i="9"/>
  <c r="AC503" i="9" s="1"/>
  <c r="AC502" i="9" s="1"/>
  <c r="AC501" i="9" s="1"/>
  <c r="AC500" i="9" s="1"/>
  <c r="AF504" i="9"/>
  <c r="AF503" i="9" s="1"/>
  <c r="AF502" i="9" s="1"/>
  <c r="AF501" i="9" s="1"/>
  <c r="AF500" i="9" s="1"/>
  <c r="AG504" i="9"/>
  <c r="AG503" i="9" s="1"/>
  <c r="AG502" i="9" s="1"/>
  <c r="AG501" i="9" s="1"/>
  <c r="AG500" i="9" s="1"/>
  <c r="AE504" i="9"/>
  <c r="AE503" i="9" s="1"/>
  <c r="AE502" i="9" s="1"/>
  <c r="AE501" i="9" s="1"/>
  <c r="AE500" i="9" s="1"/>
  <c r="AI504" i="9"/>
  <c r="AI503" i="9" s="1"/>
  <c r="AI502" i="9" s="1"/>
  <c r="AI501" i="9" s="1"/>
  <c r="AI500" i="9" s="1"/>
  <c r="AA504" i="9"/>
  <c r="AA503" i="9" s="1"/>
  <c r="AA502" i="9" s="1"/>
  <c r="AA501" i="9" s="1"/>
  <c r="AA500" i="9" s="1"/>
  <c r="AD17" i="9"/>
  <c r="AD16" i="9" s="1"/>
  <c r="AD15" i="9" s="1"/>
  <c r="AD14" i="9" s="1"/>
  <c r="AC17" i="9"/>
  <c r="AC16" i="9" s="1"/>
  <c r="AC15" i="9" s="1"/>
  <c r="AC14" i="9" s="1"/>
  <c r="AA47" i="9"/>
  <c r="AA46" i="9" s="1"/>
  <c r="AA45" i="9" s="1"/>
  <c r="AA44" i="9" s="1"/>
  <c r="AA43" i="9" s="1"/>
  <c r="AA17" i="9"/>
  <c r="AA16" i="9" s="1"/>
  <c r="AA15" i="9" s="1"/>
  <c r="AJ476" i="9"/>
  <c r="AI476" i="6" s="1"/>
  <c r="AJ478" i="9"/>
  <c r="AI478" i="6" s="1"/>
  <c r="AJ381" i="9"/>
  <c r="AI381" i="6" s="1"/>
  <c r="AJ18" i="9"/>
  <c r="AI18" i="6" s="1"/>
  <c r="AJ40" i="9"/>
  <c r="AI40" i="6" s="1"/>
  <c r="AJ180" i="9"/>
  <c r="AI180" i="6" s="1"/>
  <c r="AJ52" i="9"/>
  <c r="AI52" i="6" s="1"/>
  <c r="AJ475" i="9"/>
  <c r="AI475" i="6" s="1"/>
  <c r="AJ488" i="9"/>
  <c r="AI488" i="6" s="1"/>
  <c r="AJ279" i="9"/>
  <c r="AI279" i="6" s="1"/>
  <c r="AJ493" i="9"/>
  <c r="AI493" i="6" s="1"/>
  <c r="AJ278" i="9"/>
  <c r="AI278" i="6" s="1"/>
  <c r="AJ456" i="9"/>
  <c r="AI456" i="6" s="1"/>
  <c r="AJ264" i="9"/>
  <c r="AI264" i="6" s="1"/>
  <c r="AJ383" i="9"/>
  <c r="AI383" i="6" s="1"/>
  <c r="AJ164" i="9"/>
  <c r="AI164" i="6" s="1"/>
  <c r="AJ243" i="9"/>
  <c r="AI243" i="6" s="1"/>
  <c r="AJ25" i="9"/>
  <c r="AI25" i="6" s="1"/>
  <c r="AJ35" i="9"/>
  <c r="AI35" i="6" s="1"/>
  <c r="AJ425" i="9"/>
  <c r="AI425" i="6" s="1"/>
  <c r="AJ361" i="9"/>
  <c r="AI361" i="6" s="1"/>
  <c r="AJ113" i="9"/>
  <c r="AI113" i="6" s="1"/>
  <c r="AJ365" i="9"/>
  <c r="AI365" i="6" s="1"/>
  <c r="AJ468" i="9"/>
  <c r="AI468" i="6" s="1"/>
  <c r="AJ506" i="9"/>
  <c r="AI506" i="6" s="1"/>
  <c r="AJ508" i="9"/>
  <c r="AI508" i="6" s="1"/>
  <c r="AJ357" i="9"/>
  <c r="AI357" i="6" s="1"/>
  <c r="AJ32" i="9"/>
  <c r="AI32" i="6" s="1"/>
  <c r="AJ485" i="9"/>
  <c r="AI485" i="6" s="1"/>
  <c r="AJ360" i="9"/>
  <c r="AI360" i="6" s="1"/>
  <c r="AJ362" i="9"/>
  <c r="AI362" i="6" s="1"/>
  <c r="AJ104" i="9"/>
  <c r="AI104" i="6" s="1"/>
  <c r="AJ459" i="9"/>
  <c r="AI459" i="6" s="1"/>
  <c r="AJ449" i="9"/>
  <c r="AI449" i="6" s="1"/>
  <c r="AJ384" i="9"/>
  <c r="AI384" i="6" s="1"/>
  <c r="AJ263" i="9"/>
  <c r="AI263" i="6" s="1"/>
  <c r="AJ197" i="9"/>
  <c r="AI197" i="6" s="1"/>
  <c r="AJ20" i="9"/>
  <c r="AI20" i="6" s="1"/>
  <c r="AJ84" i="9"/>
  <c r="AI84" i="6" s="1"/>
  <c r="AJ411" i="9"/>
  <c r="AI411" i="6" s="1"/>
  <c r="AJ89" i="9"/>
  <c r="AI89" i="6" s="1"/>
  <c r="AJ226" i="9"/>
  <c r="AI226" i="6" s="1"/>
  <c r="AJ34" i="9"/>
  <c r="AI34" i="6" s="1"/>
  <c r="AJ490" i="9"/>
  <c r="AI490" i="6" s="1"/>
  <c r="AJ36" i="9"/>
  <c r="AI36" i="6" s="1"/>
  <c r="AJ328" i="9"/>
  <c r="AI328" i="6" s="1"/>
  <c r="AJ141" i="9"/>
  <c r="AI141" i="6" s="1"/>
  <c r="AJ484" i="9"/>
  <c r="AI484" i="6" s="1"/>
  <c r="AJ298" i="9"/>
  <c r="AI298" i="6" s="1"/>
  <c r="AJ23" i="9"/>
  <c r="AI23" i="6" s="1"/>
  <c r="AJ416" i="9"/>
  <c r="AI416" i="6" s="1"/>
  <c r="AJ245" i="9"/>
  <c r="AI245" i="6" s="1"/>
  <c r="AJ117" i="9"/>
  <c r="AI117" i="6" s="1"/>
  <c r="AJ53" i="9"/>
  <c r="AI53" i="6" s="1"/>
  <c r="AJ385" i="9"/>
  <c r="AI385" i="6" s="1"/>
  <c r="AJ191" i="9"/>
  <c r="AI191" i="6" s="1"/>
  <c r="AJ448" i="9"/>
  <c r="AI448" i="6" s="1"/>
  <c r="AJ326" i="9"/>
  <c r="AI326" i="6" s="1"/>
  <c r="AJ262" i="9"/>
  <c r="AI262" i="6" s="1"/>
  <c r="AJ395" i="9"/>
  <c r="AI395" i="6" s="1"/>
  <c r="AJ331" i="9"/>
  <c r="AI331" i="6" s="1"/>
  <c r="AJ37" i="9"/>
  <c r="AI37" i="6" s="1"/>
  <c r="AJ477" i="9"/>
  <c r="AI477" i="6" s="1"/>
  <c r="AJ455" i="9"/>
  <c r="AI455" i="6" s="1"/>
  <c r="AJ426" i="9"/>
  <c r="AI426" i="6" s="1"/>
  <c r="AJ166" i="9"/>
  <c r="AI166" i="6" s="1"/>
  <c r="AJ483" i="9"/>
  <c r="AI483" i="6" s="1"/>
  <c r="AJ48" i="9"/>
  <c r="AI48" i="6" s="1"/>
  <c r="AJ252" i="9"/>
  <c r="AI252" i="6" s="1"/>
  <c r="AJ122" i="9"/>
  <c r="AI122" i="6" s="1"/>
  <c r="AJ446" i="9"/>
  <c r="AI446" i="6" s="1"/>
  <c r="AJ313" i="9"/>
  <c r="AI313" i="6" s="1"/>
  <c r="B247" i="6"/>
  <c r="AJ183" i="9"/>
  <c r="AI183" i="6" s="1"/>
  <c r="AJ119" i="9"/>
  <c r="AI119" i="6" s="1"/>
  <c r="AJ55" i="9"/>
  <c r="AI55" i="6" s="1"/>
  <c r="AJ382" i="9"/>
  <c r="AI382" i="6" s="1"/>
  <c r="AJ445" i="9"/>
  <c r="AI445" i="6" s="1"/>
  <c r="AJ412" i="9"/>
  <c r="AI412" i="6" s="1"/>
  <c r="AJ154" i="9"/>
  <c r="AI154" i="6" s="1"/>
  <c r="AJ90" i="9"/>
  <c r="AI90" i="6" s="1"/>
  <c r="AJ27" i="9"/>
  <c r="AI27" i="6" s="1"/>
  <c r="AJ414" i="9"/>
  <c r="AI414" i="6" s="1"/>
  <c r="AJ156" i="9"/>
  <c r="AI156" i="6" s="1"/>
  <c r="AJ92" i="9"/>
  <c r="AI92" i="6" s="1"/>
  <c r="AJ349" i="9"/>
  <c r="AI349" i="6" s="1"/>
  <c r="AJ155" i="9"/>
  <c r="AI155" i="6" s="1"/>
  <c r="AJ91" i="9"/>
  <c r="AI91" i="6" s="1"/>
  <c r="AJ133" i="9"/>
  <c r="AI133" i="6" s="1"/>
  <c r="AJ26" i="9"/>
  <c r="AI26" i="6" s="1"/>
  <c r="AJ305" i="9"/>
  <c r="AI305" i="6" s="1"/>
  <c r="AJ239" i="9"/>
  <c r="AI239" i="6" s="1"/>
  <c r="AJ111" i="9"/>
  <c r="AI111" i="6" s="1"/>
  <c r="AJ310" i="9"/>
  <c r="AI310" i="6" s="1"/>
  <c r="AJ244" i="9"/>
  <c r="AI244" i="6" s="1"/>
  <c r="AJ431" i="9"/>
  <c r="AI431" i="6" s="1"/>
  <c r="AJ507" i="9"/>
  <c r="AI507" i="6" s="1"/>
  <c r="AJ69" i="9"/>
  <c r="AI69" i="6" s="1"/>
  <c r="AJ312" i="9"/>
  <c r="AI312" i="6" s="1"/>
  <c r="AJ54" i="9"/>
  <c r="AI54" i="6" s="1"/>
  <c r="AJ21" i="9"/>
  <c r="AI21" i="6" s="1"/>
  <c r="AJ509" i="9"/>
  <c r="AI509" i="6" s="1"/>
  <c r="AJ399" i="9"/>
  <c r="AI399" i="6" s="1"/>
  <c r="AJ324" i="9"/>
  <c r="AI324" i="6" s="1"/>
  <c r="AJ196" i="9"/>
  <c r="AI196" i="6" s="1"/>
  <c r="AJ132" i="9"/>
  <c r="AI132" i="6" s="1"/>
  <c r="AJ434" i="9"/>
  <c r="AI434" i="6" s="1"/>
  <c r="AJ246" i="9"/>
  <c r="AJ452" i="9"/>
  <c r="AI452" i="6" s="1"/>
  <c r="AJ372" i="9"/>
  <c r="AI372" i="6" s="1"/>
  <c r="AJ121" i="9"/>
  <c r="AI121" i="6" s="1"/>
  <c r="AJ115" i="9"/>
  <c r="AI115" i="6" s="1"/>
  <c r="AJ457" i="9"/>
  <c r="AI457" i="6" s="1"/>
  <c r="AJ309" i="9"/>
  <c r="AI309" i="6" s="1"/>
  <c r="AJ51" i="9"/>
  <c r="AI51" i="6" s="1"/>
  <c r="AJ495" i="9"/>
  <c r="AI495" i="6" s="1"/>
  <c r="AJ343" i="9"/>
  <c r="AI343" i="6" s="1"/>
  <c r="AJ427" i="9"/>
  <c r="AI427" i="6" s="1"/>
  <c r="AJ363" i="9"/>
  <c r="AI363" i="6" s="1"/>
  <c r="AJ88" i="9"/>
  <c r="AI88" i="6" s="1"/>
  <c r="AJ410" i="9"/>
  <c r="AI410" i="6" s="1"/>
  <c r="AJ241" i="9"/>
  <c r="AI241" i="6" s="1"/>
  <c r="AJ158" i="9"/>
  <c r="AI158" i="6" s="1"/>
  <c r="AJ49" i="9"/>
  <c r="AI49" i="6" s="1"/>
  <c r="AJ415" i="9"/>
  <c r="AI415" i="6" s="1"/>
  <c r="AJ87" i="9"/>
  <c r="AI87" i="6" s="1"/>
  <c r="AJ29" i="9"/>
  <c r="AI29" i="6" s="1"/>
  <c r="AJ474" i="9"/>
  <c r="AI474" i="6" s="1"/>
  <c r="AJ352" i="9"/>
  <c r="AI352" i="6" s="1"/>
  <c r="AJ334" i="9"/>
  <c r="AI334" i="6" s="1"/>
  <c r="AJ145" i="9"/>
  <c r="AI145" i="6" s="1"/>
  <c r="AJ81" i="9"/>
  <c r="AI81" i="6" s="1"/>
  <c r="AJ144" i="9"/>
  <c r="AI144" i="6" s="1"/>
  <c r="AJ367" i="9"/>
  <c r="AI367" i="6" s="1"/>
  <c r="AJ467" i="9"/>
  <c r="AI467" i="6" s="1"/>
  <c r="AJ325" i="9"/>
  <c r="AI325" i="6" s="1"/>
  <c r="AJ131" i="9"/>
  <c r="AI131" i="6" s="1"/>
  <c r="AJ67" i="9"/>
  <c r="AI67" i="6" s="1"/>
  <c r="AJ114" i="9"/>
  <c r="AI114" i="6" s="1"/>
  <c r="AJ116" i="9"/>
  <c r="AI116" i="6" s="1"/>
  <c r="AJ462" i="9"/>
  <c r="AI462" i="6" s="1"/>
  <c r="AJ224" i="9"/>
  <c r="AI224" i="6" s="1"/>
  <c r="AJ227" i="9"/>
  <c r="AI227" i="6" s="1"/>
  <c r="AJ225" i="9"/>
  <c r="AI225" i="6" s="1"/>
  <c r="AJ161" i="9"/>
  <c r="AI161" i="6" s="1"/>
  <c r="AJ340" i="9"/>
  <c r="AI340" i="6" s="1"/>
  <c r="AJ276" i="9"/>
  <c r="AI276" i="6" s="1"/>
  <c r="AJ146" i="9"/>
  <c r="AI146" i="6" s="1"/>
  <c r="AJ82" i="9"/>
  <c r="AI82" i="6" s="1"/>
  <c r="AJ24" i="9"/>
  <c r="AI24" i="6" s="1"/>
  <c r="AJ472" i="9"/>
  <c r="AI472" i="6" s="1"/>
  <c r="AJ370" i="9"/>
  <c r="AI370" i="6" s="1"/>
  <c r="AJ393" i="9"/>
  <c r="AI393" i="6" s="1"/>
  <c r="AJ136" i="9"/>
  <c r="AI136" i="6" s="1"/>
  <c r="AJ409" i="9"/>
  <c r="AI409" i="6" s="1"/>
  <c r="AJ428" i="9"/>
  <c r="AI428" i="6" s="1"/>
  <c r="AJ207" i="9"/>
  <c r="AI207" i="6" s="1"/>
  <c r="AJ143" i="9"/>
  <c r="AI143" i="6" s="1"/>
  <c r="AJ492" i="9"/>
  <c r="AI492" i="6" s="1"/>
  <c r="AJ330" i="9"/>
  <c r="AI330" i="6" s="1"/>
  <c r="AJ72" i="9"/>
  <c r="AI72" i="6" s="1"/>
  <c r="AJ341" i="9"/>
  <c r="AI341" i="6" s="1"/>
  <c r="AJ147" i="9"/>
  <c r="AI147" i="6" s="1"/>
  <c r="AJ83" i="9"/>
  <c r="AI83" i="6" s="1"/>
  <c r="AJ458" i="9"/>
  <c r="AI458" i="6" s="1"/>
  <c r="AJ174" i="9"/>
  <c r="AI174" i="6" s="1"/>
  <c r="AJ33" i="9"/>
  <c r="AI33" i="6" s="1"/>
  <c r="AJ487" i="9"/>
  <c r="AI487" i="6" s="1"/>
  <c r="AJ368" i="9"/>
  <c r="AI368" i="6" s="1"/>
  <c r="AJ229" i="9"/>
  <c r="AI229" i="6" s="1"/>
  <c r="AJ165" i="9"/>
  <c r="AI165" i="6" s="1"/>
  <c r="AJ101" i="9"/>
  <c r="AI101" i="6" s="1"/>
  <c r="AJ251" i="9"/>
  <c r="AI251" i="6" s="1"/>
  <c r="AJ496" i="9"/>
  <c r="AI496" i="6" s="1"/>
  <c r="AJ19" i="9"/>
  <c r="AI19" i="6" s="1"/>
  <c r="AJ106" i="9"/>
  <c r="AI106" i="6" s="1"/>
  <c r="AJ430" i="9"/>
  <c r="AI430" i="6" s="1"/>
  <c r="AJ366" i="9"/>
  <c r="AI366" i="6" s="1"/>
  <c r="AJ236" i="9"/>
  <c r="AI236" i="6" s="1"/>
  <c r="AJ172" i="9"/>
  <c r="AI172" i="6" s="1"/>
  <c r="AJ108" i="9"/>
  <c r="AI108" i="6" s="1"/>
  <c r="AJ307" i="9"/>
  <c r="AI307" i="6" s="1"/>
  <c r="AJ394" i="9"/>
  <c r="AI394" i="6" s="1"/>
  <c r="AJ38" i="9"/>
  <c r="AI38" i="6" s="1"/>
  <c r="AJ397" i="9"/>
  <c r="AI397" i="6" s="1"/>
  <c r="AJ311" i="9"/>
  <c r="AI311" i="6" s="1"/>
  <c r="AJ266" i="9"/>
  <c r="AI266" i="6" s="1"/>
  <c r="AJ261" i="9"/>
  <c r="AI261" i="6" s="1"/>
  <c r="AJ453" i="9"/>
  <c r="AI453" i="6" s="1"/>
  <c r="AJ110" i="9"/>
  <c r="AI110" i="6" s="1"/>
  <c r="AJ198" i="9"/>
  <c r="AI198" i="6" s="1"/>
  <c r="AJ473" i="9"/>
  <c r="AI473" i="6" s="1"/>
  <c r="AJ70" i="9"/>
  <c r="AI70" i="6" s="1"/>
  <c r="AJ505" i="9"/>
  <c r="AI505" i="6" s="1"/>
  <c r="AJ466" i="9"/>
  <c r="AI466" i="6" s="1"/>
  <c r="AJ168" i="9"/>
  <c r="AI168" i="6" s="1"/>
  <c r="AJ118" i="9"/>
  <c r="AI118" i="6" s="1"/>
  <c r="AJ497" i="9"/>
  <c r="AI497" i="6" s="1"/>
  <c r="AJ444" i="9"/>
  <c r="AI444" i="6" s="1"/>
  <c r="AJ94" i="9"/>
  <c r="AI94" i="6" s="1"/>
  <c r="AJ86" i="9"/>
  <c r="AI86" i="6" s="1"/>
  <c r="AJ238" i="9"/>
  <c r="AI238" i="6" s="1"/>
  <c r="AJ461" i="9"/>
  <c r="AI461" i="6" s="1"/>
  <c r="AJ406" i="9"/>
  <c r="AI406" i="6" s="1"/>
  <c r="AJ342" i="9"/>
  <c r="AI342" i="6" s="1"/>
  <c r="AJ22" i="9"/>
  <c r="AI22" i="6" s="1"/>
  <c r="AJ498" i="9"/>
  <c r="AI498" i="6" s="1"/>
  <c r="AJ447" i="9"/>
  <c r="AI447" i="6" s="1"/>
  <c r="AJ85" i="9"/>
  <c r="AI85" i="6" s="1"/>
  <c r="AJ223" i="9"/>
  <c r="AI223" i="6" s="1"/>
  <c r="AJ159" i="9"/>
  <c r="AI159" i="6" s="1"/>
  <c r="AJ95" i="9"/>
  <c r="AI95" i="6" s="1"/>
  <c r="AJ228" i="9"/>
  <c r="AI228" i="6" s="1"/>
  <c r="AJ460" i="9"/>
  <c r="AI460" i="6" s="1"/>
  <c r="AJ400" i="9"/>
  <c r="AI400" i="6" s="1"/>
  <c r="AJ314" i="9"/>
  <c r="AI314" i="6" s="1"/>
  <c r="AJ163" i="9"/>
  <c r="AI163" i="6" s="1"/>
  <c r="AJ205" i="9"/>
  <c r="AI205" i="6" s="1"/>
  <c r="AJ350" i="9"/>
  <c r="AI350" i="6" s="1"/>
  <c r="AJ413" i="9"/>
  <c r="AI413" i="6" s="1"/>
  <c r="AJ31" i="9"/>
  <c r="AI31" i="6" s="1"/>
  <c r="AJ327" i="9"/>
  <c r="AI327" i="6" s="1"/>
  <c r="AJ148" i="9"/>
  <c r="AI148" i="6" s="1"/>
  <c r="AJ481" i="9"/>
  <c r="AI481" i="6" s="1"/>
  <c r="AJ277" i="9"/>
  <c r="AI277" i="6" s="1"/>
  <c r="AJ332" i="9"/>
  <c r="AI332" i="6" s="1"/>
  <c r="AJ138" i="9"/>
  <c r="AI138" i="6" s="1"/>
  <c r="AJ74" i="9"/>
  <c r="AI74" i="6" s="1"/>
  <c r="AJ398" i="9"/>
  <c r="AI398" i="6" s="1"/>
  <c r="AJ270" i="9"/>
  <c r="AI270" i="6" s="1"/>
  <c r="AJ140" i="9"/>
  <c r="AI140" i="6" s="1"/>
  <c r="AJ464" i="9"/>
  <c r="AI464" i="6" s="1"/>
  <c r="AJ184" i="9"/>
  <c r="AI184" i="6" s="1"/>
  <c r="AJ181" i="9"/>
  <c r="AI181" i="6" s="1"/>
  <c r="AJ451" i="9"/>
  <c r="AI451" i="6" s="1"/>
  <c r="AJ68" i="9"/>
  <c r="AI68" i="6" s="1"/>
  <c r="AJ120" i="9"/>
  <c r="AI120" i="6" s="1"/>
  <c r="AJ142" i="9"/>
  <c r="AI142" i="6" s="1"/>
  <c r="AJ195" i="9"/>
  <c r="AI195" i="6" s="1"/>
  <c r="AJ387" i="9"/>
  <c r="AI387" i="6" s="1"/>
  <c r="AJ193" i="9"/>
  <c r="AI193" i="6" s="1"/>
  <c r="AJ65" i="9"/>
  <c r="AI65" i="6" s="1"/>
  <c r="AJ71" i="9"/>
  <c r="AI71" i="6" s="1"/>
  <c r="AJ192" i="9"/>
  <c r="AI192" i="6" s="1"/>
  <c r="AJ424" i="9"/>
  <c r="AI424" i="6" s="1"/>
  <c r="AJ41" i="9"/>
  <c r="AI41" i="6" s="1"/>
  <c r="AJ62" i="9"/>
  <c r="AI62" i="6" s="1"/>
  <c r="AJ450" i="9"/>
  <c r="AI450" i="6" s="1"/>
  <c r="AJ160" i="9"/>
  <c r="AI160" i="6" s="1"/>
  <c r="AJ499" i="9"/>
  <c r="AI499" i="6" s="1"/>
  <c r="AJ206" i="9"/>
  <c r="AI206" i="6" s="1"/>
  <c r="AJ255" i="9"/>
  <c r="AJ125" i="9"/>
  <c r="AI125" i="6" s="1"/>
  <c r="AJ61" i="9"/>
  <c r="AI61" i="6" s="1"/>
  <c r="AJ396" i="9"/>
  <c r="AI396" i="6" s="1"/>
  <c r="AJ268" i="9"/>
  <c r="AI268" i="6" s="1"/>
  <c r="AJ329" i="9"/>
  <c r="AI329" i="6" s="1"/>
  <c r="AJ265" i="9"/>
  <c r="AI265" i="6" s="1"/>
  <c r="AJ199" i="9"/>
  <c r="AI199" i="6" s="1"/>
  <c r="AJ135" i="9"/>
  <c r="AI135" i="6" s="1"/>
  <c r="AJ436" i="9"/>
  <c r="AI436" i="6" s="1"/>
  <c r="AJ494" i="9"/>
  <c r="AI494" i="6" s="1"/>
  <c r="AJ408" i="9"/>
  <c r="AI408" i="6" s="1"/>
  <c r="AJ306" i="9"/>
  <c r="AI306" i="6" s="1"/>
  <c r="AJ491" i="9"/>
  <c r="AI491" i="6" s="1"/>
  <c r="AJ333" i="9"/>
  <c r="AI333" i="6" s="1"/>
  <c r="AJ269" i="9"/>
  <c r="AI269" i="6" s="1"/>
  <c r="AJ139" i="9"/>
  <c r="AI139" i="6" s="1"/>
  <c r="AJ75" i="9"/>
  <c r="AI75" i="6" s="1"/>
  <c r="AJ375" i="9"/>
  <c r="AI375" i="6" s="1"/>
  <c r="AJ194" i="9"/>
  <c r="AI194" i="6" s="1"/>
  <c r="AJ66" i="9"/>
  <c r="AI66" i="6" s="1"/>
  <c r="AJ463" i="9"/>
  <c r="AI463" i="6" s="1"/>
  <c r="AJ267" i="9"/>
  <c r="AI267" i="6" s="1"/>
  <c r="AJ137" i="9"/>
  <c r="AI137" i="6" s="1"/>
  <c r="AJ73" i="9"/>
  <c r="AI73" i="6" s="1"/>
  <c r="AJ254" i="9"/>
  <c r="AI254" i="6" s="1"/>
  <c r="AJ433" i="9"/>
  <c r="AI433" i="6" s="1"/>
  <c r="AJ173" i="9"/>
  <c r="AI173" i="6" s="1"/>
  <c r="AJ316" i="9"/>
  <c r="AI316" i="6" s="1"/>
  <c r="AJ124" i="9"/>
  <c r="AI124" i="6" s="1"/>
  <c r="AJ60" i="9"/>
  <c r="AI60" i="6" s="1"/>
  <c r="AJ323" i="9"/>
  <c r="AI323" i="6" s="1"/>
  <c r="AJ482" i="9"/>
  <c r="AI482" i="6" s="1"/>
  <c r="AJ471" i="9"/>
  <c r="AI471" i="6" s="1"/>
  <c r="AJ423" i="9"/>
  <c r="AI423" i="6" s="1"/>
  <c r="AJ102" i="9"/>
  <c r="AI102" i="6" s="1"/>
  <c r="AJ112" i="9"/>
  <c r="AI112" i="6" s="1"/>
  <c r="AJ317" i="9"/>
  <c r="AI317" i="6" s="1"/>
  <c r="AJ253" i="9"/>
  <c r="AI253" i="6" s="1"/>
  <c r="AJ123" i="9"/>
  <c r="AI123" i="6" s="1"/>
  <c r="AJ359" i="9"/>
  <c r="AI359" i="6" s="1"/>
  <c r="AJ308" i="9"/>
  <c r="AI308" i="6" s="1"/>
  <c r="AJ242" i="9"/>
  <c r="AI242" i="6" s="1"/>
  <c r="AJ438" i="9"/>
  <c r="AI438" i="6" s="1"/>
  <c r="AJ369" i="9"/>
  <c r="AI369" i="6" s="1"/>
  <c r="AJ50" i="9"/>
  <c r="AI50" i="6" s="1"/>
  <c r="AJ435" i="9"/>
  <c r="AI435" i="6" s="1"/>
  <c r="AJ374" i="9"/>
  <c r="AI374" i="6" s="1"/>
  <c r="AJ315" i="9"/>
  <c r="AI315" i="6" s="1"/>
  <c r="AJ486" i="9"/>
  <c r="AI486" i="6" s="1"/>
  <c r="AJ237" i="9"/>
  <c r="AI237" i="6" s="1"/>
  <c r="AJ28" i="9"/>
  <c r="AI28" i="6" s="1"/>
  <c r="AJ437" i="9"/>
  <c r="AI437" i="6" s="1"/>
  <c r="AJ240" i="9"/>
  <c r="AI240" i="6" s="1"/>
  <c r="AJ479" i="9"/>
  <c r="AI479" i="6" s="1"/>
  <c r="AJ190" i="9"/>
  <c r="AI190" i="6" s="1"/>
  <c r="AJ469" i="9"/>
  <c r="AI469" i="6" s="1"/>
  <c r="AJ386" i="9"/>
  <c r="AI386" i="6" s="1"/>
  <c r="AJ182" i="9"/>
  <c r="AI182" i="6" s="1"/>
  <c r="AJ470" i="9"/>
  <c r="AI470" i="6" s="1"/>
  <c r="AJ373" i="9"/>
  <c r="AI373" i="6" s="1"/>
  <c r="AJ351" i="9"/>
  <c r="AI351" i="6" s="1"/>
  <c r="AJ157" i="9"/>
  <c r="AI157" i="6" s="1"/>
  <c r="AJ93" i="9"/>
  <c r="AI93" i="6" s="1"/>
  <c r="AJ364" i="9"/>
  <c r="AI364" i="6" s="1"/>
  <c r="AJ170" i="9"/>
  <c r="AI170" i="6" s="1"/>
  <c r="AJ297" i="9"/>
  <c r="AI297" i="6" s="1"/>
  <c r="AJ167" i="9"/>
  <c r="AI167" i="6" s="1"/>
  <c r="AJ103" i="9"/>
  <c r="AI103" i="6" s="1"/>
  <c r="AJ42" i="9"/>
  <c r="AI42" i="6" s="1"/>
  <c r="AJ432" i="9"/>
  <c r="AI432" i="6" s="1"/>
  <c r="AJ371" i="9"/>
  <c r="AI371" i="6" s="1"/>
  <c r="AJ109" i="9"/>
  <c r="AI109" i="6" s="1"/>
  <c r="AJ134" i="9"/>
  <c r="AI134" i="6" s="1"/>
  <c r="AJ208" i="9"/>
  <c r="AI208" i="6" s="1"/>
  <c r="AJ454" i="9"/>
  <c r="AI454" i="6" s="1"/>
  <c r="AJ407" i="9"/>
  <c r="AI407" i="6" s="1"/>
  <c r="AJ465" i="9"/>
  <c r="AI465" i="6" s="1"/>
  <c r="AJ480" i="9"/>
  <c r="AI480" i="6" s="1"/>
  <c r="AJ489" i="9"/>
  <c r="AI489" i="6" s="1"/>
  <c r="AJ429" i="9"/>
  <c r="AI429" i="6" s="1"/>
  <c r="AJ235" i="9"/>
  <c r="AI235" i="6" s="1"/>
  <c r="AJ171" i="9"/>
  <c r="AI171" i="6" s="1"/>
  <c r="AJ107" i="9"/>
  <c r="AI107" i="6" s="1"/>
  <c r="AJ162" i="9"/>
  <c r="AI162" i="6" s="1"/>
  <c r="AJ30" i="9"/>
  <c r="AI30" i="6" s="1"/>
  <c r="AJ422" i="9"/>
  <c r="AI422" i="6" s="1"/>
  <c r="AJ358" i="9"/>
  <c r="AI358" i="6" s="1"/>
  <c r="AJ39" i="9"/>
  <c r="AI39" i="6" s="1"/>
  <c r="AJ299" i="9"/>
  <c r="AI299" i="6" s="1"/>
  <c r="AJ169" i="9"/>
  <c r="AI169" i="6" s="1"/>
  <c r="AJ105" i="9"/>
  <c r="AI105" i="6" s="1"/>
  <c r="AI255" i="6" l="1"/>
  <c r="B255" i="6" s="1"/>
  <c r="AI246" i="6"/>
  <c r="B246" i="6" s="1"/>
  <c r="AG348" i="9"/>
  <c r="AG347" i="9" s="1"/>
  <c r="AG346" i="9" s="1"/>
  <c r="AG345" i="9" s="1"/>
  <c r="AG344" i="9" s="1"/>
  <c r="AD501" i="9"/>
  <c r="AD500" i="9" s="1"/>
  <c r="AJ502" i="9"/>
  <c r="AI502" i="6" s="1"/>
  <c r="AJ56" i="9"/>
  <c r="AI56" i="6" s="1"/>
  <c r="AG47" i="9"/>
  <c r="AG46" i="9" s="1"/>
  <c r="AG45" i="9" s="1"/>
  <c r="AG44" i="9" s="1"/>
  <c r="AG43" i="9" s="1"/>
  <c r="B262" i="6"/>
  <c r="B263" i="6"/>
  <c r="C254" i="6"/>
  <c r="B254" i="6"/>
  <c r="B251" i="6"/>
  <c r="C251" i="6"/>
  <c r="B253" i="6"/>
  <c r="C253" i="6"/>
  <c r="B267" i="6"/>
  <c r="B265" i="6"/>
  <c r="B261" i="6"/>
  <c r="B252" i="6"/>
  <c r="C252" i="6"/>
  <c r="B266" i="6"/>
  <c r="B264" i="6"/>
  <c r="AJ280" i="9"/>
  <c r="AI280" i="6" s="1"/>
  <c r="AJ271" i="9"/>
  <c r="AI271" i="6" s="1"/>
  <c r="C271" i="6" s="1"/>
  <c r="AJ209" i="9"/>
  <c r="AJ353" i="9"/>
  <c r="AI353" i="6" s="1"/>
  <c r="AJ200" i="9"/>
  <c r="K213" i="9"/>
  <c r="AG212" i="9"/>
  <c r="H355" i="9"/>
  <c r="AD354" i="9"/>
  <c r="J58" i="9"/>
  <c r="AF57" i="9"/>
  <c r="M355" i="9"/>
  <c r="AI354" i="9"/>
  <c r="G202" i="9"/>
  <c r="AC201" i="9"/>
  <c r="L58" i="9"/>
  <c r="AH57" i="9"/>
  <c r="F58" i="9"/>
  <c r="AB57" i="9"/>
  <c r="M202" i="9"/>
  <c r="AI201" i="9"/>
  <c r="L355" i="9"/>
  <c r="AH354" i="9"/>
  <c r="G282" i="9"/>
  <c r="AC281" i="9"/>
  <c r="M58" i="9"/>
  <c r="AI57" i="9"/>
  <c r="L282" i="9"/>
  <c r="AH281" i="9"/>
  <c r="G337" i="9"/>
  <c r="AC336" i="9"/>
  <c r="H202" i="9"/>
  <c r="AD201" i="9"/>
  <c r="L273" i="9"/>
  <c r="AH272" i="9"/>
  <c r="G273" i="9"/>
  <c r="AC272" i="9"/>
  <c r="G211" i="9"/>
  <c r="AC210" i="9"/>
  <c r="J211" i="9"/>
  <c r="AF210" i="9"/>
  <c r="F202" i="9"/>
  <c r="AB201" i="9"/>
  <c r="L337" i="9"/>
  <c r="AH336" i="9"/>
  <c r="K339" i="9"/>
  <c r="AG339" i="9" s="1"/>
  <c r="AG338" i="9"/>
  <c r="I337" i="9"/>
  <c r="AE336" i="9"/>
  <c r="F211" i="9"/>
  <c r="AB210" i="9"/>
  <c r="I355" i="9"/>
  <c r="AE354" i="9"/>
  <c r="H273" i="9"/>
  <c r="AD272" i="9"/>
  <c r="M211" i="9"/>
  <c r="AI210" i="9"/>
  <c r="J282" i="9"/>
  <c r="AF281" i="9"/>
  <c r="L202" i="9"/>
  <c r="AH201" i="9"/>
  <c r="J337" i="9"/>
  <c r="AF336" i="9"/>
  <c r="I211" i="9"/>
  <c r="AE210" i="9"/>
  <c r="L211" i="9"/>
  <c r="AH210" i="9"/>
  <c r="J273" i="9"/>
  <c r="AF272" i="9"/>
  <c r="K275" i="9"/>
  <c r="AG275" i="9" s="1"/>
  <c r="AG274" i="9"/>
  <c r="H211" i="9"/>
  <c r="AD210" i="9"/>
  <c r="F282" i="9"/>
  <c r="AB281" i="9"/>
  <c r="I202" i="9"/>
  <c r="AE201" i="9"/>
  <c r="I282" i="9"/>
  <c r="AE281" i="9"/>
  <c r="G58" i="9"/>
  <c r="AC57" i="9"/>
  <c r="M273" i="9"/>
  <c r="AI272" i="9"/>
  <c r="AJ335" i="9"/>
  <c r="AI335" i="6" s="1"/>
  <c r="I273" i="9"/>
  <c r="AE272" i="9"/>
  <c r="H282" i="9"/>
  <c r="AD281" i="9"/>
  <c r="H58" i="9"/>
  <c r="AD57" i="9"/>
  <c r="M282" i="9"/>
  <c r="AI281" i="9"/>
  <c r="J202" i="9"/>
  <c r="AF201" i="9"/>
  <c r="G355" i="9"/>
  <c r="AC354" i="9"/>
  <c r="H337" i="9"/>
  <c r="AD336" i="9"/>
  <c r="M337" i="9"/>
  <c r="AI336" i="9"/>
  <c r="F273" i="9"/>
  <c r="AB272" i="9"/>
  <c r="F355" i="9"/>
  <c r="AB354" i="9"/>
  <c r="I58" i="9"/>
  <c r="AE57" i="9"/>
  <c r="J355" i="9"/>
  <c r="AF354" i="9"/>
  <c r="F337" i="9"/>
  <c r="AB336" i="9"/>
  <c r="K284" i="9"/>
  <c r="AG283" i="9"/>
  <c r="AJ388" i="9"/>
  <c r="AI388" i="6" s="1"/>
  <c r="AJ175" i="9"/>
  <c r="AI175" i="6" s="1"/>
  <c r="AJ304" i="9"/>
  <c r="AI304" i="6" s="1"/>
  <c r="AJ376" i="9"/>
  <c r="AI376" i="6" s="1"/>
  <c r="AJ149" i="9"/>
  <c r="AI149" i="6" s="1"/>
  <c r="AJ442" i="9"/>
  <c r="AI442" i="6" s="1"/>
  <c r="AJ401" i="9"/>
  <c r="AI401" i="6" s="1"/>
  <c r="AJ77" i="9"/>
  <c r="AI77" i="6" s="1"/>
  <c r="AJ441" i="9"/>
  <c r="AI441" i="6" s="1"/>
  <c r="AJ97" i="9"/>
  <c r="AI97" i="6" s="1"/>
  <c r="AJ151" i="9"/>
  <c r="AI151" i="6" s="1"/>
  <c r="AJ179" i="9"/>
  <c r="AI179" i="6" s="1"/>
  <c r="AJ98" i="9"/>
  <c r="AI98" i="6" s="1"/>
  <c r="AJ500" i="9"/>
  <c r="AI500" i="6" s="1"/>
  <c r="AJ152" i="9"/>
  <c r="AI152" i="6" s="1"/>
  <c r="AJ176" i="9"/>
  <c r="AI176" i="6" s="1"/>
  <c r="AJ153" i="9"/>
  <c r="AJ177" i="9"/>
  <c r="AI177" i="6" s="1"/>
  <c r="AJ178" i="9"/>
  <c r="AI178" i="6" s="1"/>
  <c r="AJ379" i="9"/>
  <c r="AI379" i="6" s="1"/>
  <c r="AJ378" i="9"/>
  <c r="AI378" i="6" s="1"/>
  <c r="AJ150" i="9"/>
  <c r="AI150" i="6" s="1"/>
  <c r="AJ76" i="9"/>
  <c r="AI76" i="6" s="1"/>
  <c r="AJ96" i="9"/>
  <c r="AI96" i="6" s="1"/>
  <c r="AJ230" i="9"/>
  <c r="AJ417" i="9"/>
  <c r="AI417" i="6" s="1"/>
  <c r="AJ300" i="9"/>
  <c r="AI300" i="6" s="1"/>
  <c r="AJ439" i="9"/>
  <c r="AI439" i="6" s="1"/>
  <c r="AJ126" i="9"/>
  <c r="AI126" i="6" s="1"/>
  <c r="AJ232" i="9"/>
  <c r="AI232" i="6" s="1"/>
  <c r="AJ405" i="9"/>
  <c r="AI405" i="6" s="1"/>
  <c r="AJ440" i="9"/>
  <c r="AI440" i="6" s="1"/>
  <c r="AJ420" i="9"/>
  <c r="AI420" i="6" s="1"/>
  <c r="AJ233" i="9"/>
  <c r="AI233" i="6" s="1"/>
  <c r="AJ231" i="9"/>
  <c r="AI231" i="6" s="1"/>
  <c r="AJ128" i="9"/>
  <c r="AI128" i="6" s="1"/>
  <c r="AJ130" i="9"/>
  <c r="AI130" i="6" s="1"/>
  <c r="AJ380" i="9"/>
  <c r="AI380" i="6" s="1"/>
  <c r="AJ421" i="9"/>
  <c r="AI421" i="6" s="1"/>
  <c r="AJ99" i="9"/>
  <c r="AI99" i="6" s="1"/>
  <c r="AJ127" i="9"/>
  <c r="AI127" i="6" s="1"/>
  <c r="AJ404" i="9"/>
  <c r="AI404" i="6" s="1"/>
  <c r="AJ390" i="9"/>
  <c r="AI390" i="6" s="1"/>
  <c r="AJ418" i="9"/>
  <c r="AI418" i="6" s="1"/>
  <c r="AJ403" i="9"/>
  <c r="AI403" i="6" s="1"/>
  <c r="AJ389" i="9"/>
  <c r="AI389" i="6" s="1"/>
  <c r="AJ100" i="9"/>
  <c r="AJ234" i="9"/>
  <c r="AJ501" i="9"/>
  <c r="AI501" i="6" s="1"/>
  <c r="AJ302" i="9"/>
  <c r="AI302" i="6" s="1"/>
  <c r="AJ79" i="9"/>
  <c r="AI79" i="6" s="1"/>
  <c r="AJ443" i="9"/>
  <c r="AI443" i="6" s="1"/>
  <c r="AJ377" i="9"/>
  <c r="AI377" i="6" s="1"/>
  <c r="AJ392" i="9"/>
  <c r="AI392" i="6" s="1"/>
  <c r="AJ301" i="9"/>
  <c r="AI301" i="6" s="1"/>
  <c r="AJ78" i="9"/>
  <c r="AI78" i="6" s="1"/>
  <c r="AJ402" i="9"/>
  <c r="AI402" i="6" s="1"/>
  <c r="AJ419" i="9"/>
  <c r="AI419" i="6" s="1"/>
  <c r="AJ303" i="9"/>
  <c r="AI303" i="6" s="1"/>
  <c r="AJ129" i="9"/>
  <c r="AI129" i="6" s="1"/>
  <c r="AJ391" i="9"/>
  <c r="AI391" i="6" s="1"/>
  <c r="AJ80" i="9"/>
  <c r="AI80" i="6" s="1"/>
  <c r="AJ504" i="9"/>
  <c r="AI504" i="6" s="1"/>
  <c r="AJ503" i="9"/>
  <c r="AI503" i="6" s="1"/>
  <c r="AJ15" i="9"/>
  <c r="AI15" i="6" s="1"/>
  <c r="AA14" i="9"/>
  <c r="AJ14" i="9" s="1"/>
  <c r="AI14" i="6" s="1"/>
  <c r="AJ17" i="9"/>
  <c r="AI17" i="6" s="1"/>
  <c r="AJ16" i="9"/>
  <c r="AI16" i="6" s="1"/>
  <c r="C331" i="6"/>
  <c r="B92" i="6"/>
  <c r="C362" i="6"/>
  <c r="B164" i="6"/>
  <c r="B108" i="6"/>
  <c r="C427" i="6"/>
  <c r="C383" i="6"/>
  <c r="C352" i="6"/>
  <c r="C278" i="6"/>
  <c r="C244" i="6"/>
  <c r="C310" i="6"/>
  <c r="B387" i="6"/>
  <c r="C266" i="6"/>
  <c r="C332" i="6"/>
  <c r="C168" i="6"/>
  <c r="C161" i="6"/>
  <c r="B84" i="6"/>
  <c r="C447" i="6"/>
  <c r="C225" i="6"/>
  <c r="C299" i="6"/>
  <c r="B268" i="6"/>
  <c r="C435" i="6"/>
  <c r="C363" i="6"/>
  <c r="B314" i="6"/>
  <c r="C307" i="6"/>
  <c r="C192" i="6"/>
  <c r="C364" i="6"/>
  <c r="C193" i="6"/>
  <c r="C241" i="6"/>
  <c r="B136" i="6"/>
  <c r="C198" i="6"/>
  <c r="C360" i="6"/>
  <c r="C334" i="6"/>
  <c r="B367" i="6"/>
  <c r="C205" i="6"/>
  <c r="C326" i="6"/>
  <c r="C371" i="6"/>
  <c r="C236" i="6"/>
  <c r="C459" i="6"/>
  <c r="B207" i="6"/>
  <c r="C207" i="6"/>
  <c r="B239" i="6"/>
  <c r="C239" i="6"/>
  <c r="B197" i="6"/>
  <c r="C197" i="6"/>
  <c r="C104" i="6"/>
  <c r="B104" i="6"/>
  <c r="B166" i="6"/>
  <c r="C166" i="6"/>
  <c r="B156" i="6"/>
  <c r="C156" i="6"/>
  <c r="B180" i="6"/>
  <c r="C180" i="6"/>
  <c r="B271" i="6"/>
  <c r="B181" i="6"/>
  <c r="C181" i="6"/>
  <c r="B385" i="6"/>
  <c r="C385" i="6"/>
  <c r="C328" i="6"/>
  <c r="B328" i="6"/>
  <c r="C170" i="6"/>
  <c r="B170" i="6"/>
  <c r="B172" i="6"/>
  <c r="C172" i="6"/>
  <c r="C431" i="6"/>
  <c r="B431" i="6"/>
  <c r="C370" i="6"/>
  <c r="B370" i="6"/>
  <c r="C227" i="6"/>
  <c r="B227" i="6"/>
  <c r="AI100" i="6" l="1"/>
  <c r="B100" i="6" s="1"/>
  <c r="AI200" i="6"/>
  <c r="C200" i="6" s="1"/>
  <c r="AI234" i="6"/>
  <c r="B234" i="6" s="1"/>
  <c r="AI209" i="6"/>
  <c r="B209" i="6" s="1"/>
  <c r="AI230" i="6"/>
  <c r="C230" i="6" s="1"/>
  <c r="AI153" i="6"/>
  <c r="C153" i="6" s="1"/>
  <c r="C264" i="6"/>
  <c r="C391" i="6"/>
  <c r="C335" i="6"/>
  <c r="B303" i="6"/>
  <c r="C305" i="6"/>
  <c r="C300" i="6"/>
  <c r="C302" i="6"/>
  <c r="C404" i="6"/>
  <c r="C406" i="6"/>
  <c r="C443" i="6"/>
  <c r="B388" i="6"/>
  <c r="C390" i="6"/>
  <c r="C503" i="6"/>
  <c r="B505" i="6"/>
  <c r="B401" i="6"/>
  <c r="AG322" i="9"/>
  <c r="AG321" i="9" s="1"/>
  <c r="AG320" i="9" s="1"/>
  <c r="AG319" i="9" s="1"/>
  <c r="AG318" i="9" s="1"/>
  <c r="F356" i="9"/>
  <c r="AB356" i="9" s="1"/>
  <c r="AB355" i="9"/>
  <c r="AB348" i="9" s="1"/>
  <c r="H283" i="9"/>
  <c r="AD282" i="9"/>
  <c r="AJ336" i="9"/>
  <c r="AI336" i="6" s="1"/>
  <c r="AJ272" i="9"/>
  <c r="AI272" i="6" s="1"/>
  <c r="I283" i="9"/>
  <c r="AE282" i="9"/>
  <c r="J338" i="9"/>
  <c r="AF337" i="9"/>
  <c r="H274" i="9"/>
  <c r="AD273" i="9"/>
  <c r="G212" i="9"/>
  <c r="AC211" i="9"/>
  <c r="G338" i="9"/>
  <c r="AC337" i="9"/>
  <c r="L356" i="9"/>
  <c r="AH356" i="9" s="1"/>
  <c r="AH355" i="9"/>
  <c r="G203" i="9"/>
  <c r="AC202" i="9"/>
  <c r="K285" i="9"/>
  <c r="AG284" i="9"/>
  <c r="G356" i="9"/>
  <c r="AC356" i="9" s="1"/>
  <c r="AC355" i="9"/>
  <c r="H356" i="9"/>
  <c r="AD356" i="9" s="1"/>
  <c r="AD355" i="9"/>
  <c r="F338" i="9"/>
  <c r="AB337" i="9"/>
  <c r="F274" i="9"/>
  <c r="AB273" i="9"/>
  <c r="J203" i="9"/>
  <c r="AF202" i="9"/>
  <c r="I274" i="9"/>
  <c r="AE273" i="9"/>
  <c r="K214" i="9"/>
  <c r="AG213" i="9"/>
  <c r="I203" i="9"/>
  <c r="AE202" i="9"/>
  <c r="I356" i="9"/>
  <c r="AE356" i="9" s="1"/>
  <c r="AE355" i="9"/>
  <c r="G274" i="9"/>
  <c r="AC273" i="9"/>
  <c r="L283" i="9"/>
  <c r="AH282" i="9"/>
  <c r="J356" i="9"/>
  <c r="AF356" i="9" s="1"/>
  <c r="AF355" i="9"/>
  <c r="M338" i="9"/>
  <c r="AI337" i="9"/>
  <c r="M283" i="9"/>
  <c r="AI282" i="9"/>
  <c r="AJ281" i="9"/>
  <c r="AI281" i="6" s="1"/>
  <c r="B281" i="6" s="1"/>
  <c r="AJ210" i="9"/>
  <c r="AJ201" i="9"/>
  <c r="AJ57" i="9"/>
  <c r="J274" i="9"/>
  <c r="AF273" i="9"/>
  <c r="M274" i="9"/>
  <c r="AI273" i="9"/>
  <c r="F283" i="9"/>
  <c r="AB282" i="9"/>
  <c r="L212" i="9"/>
  <c r="AH211" i="9"/>
  <c r="J283" i="9"/>
  <c r="AF282" i="9"/>
  <c r="F212" i="9"/>
  <c r="AB211" i="9"/>
  <c r="F203" i="9"/>
  <c r="AB202" i="9"/>
  <c r="L274" i="9"/>
  <c r="AH273" i="9"/>
  <c r="M59" i="9"/>
  <c r="AI59" i="9" s="1"/>
  <c r="AI58" i="9"/>
  <c r="F59" i="9"/>
  <c r="AB59" i="9" s="1"/>
  <c r="AB58" i="9"/>
  <c r="M203" i="9"/>
  <c r="AI202" i="9"/>
  <c r="I59" i="9"/>
  <c r="AE59" i="9" s="1"/>
  <c r="AE58" i="9"/>
  <c r="H338" i="9"/>
  <c r="AD337" i="9"/>
  <c r="H59" i="9"/>
  <c r="AD59" i="9" s="1"/>
  <c r="AD58" i="9"/>
  <c r="J59" i="9"/>
  <c r="AF59" i="9" s="1"/>
  <c r="AF58" i="9"/>
  <c r="L203" i="9"/>
  <c r="AH202" i="9"/>
  <c r="L338" i="9"/>
  <c r="AH337" i="9"/>
  <c r="M356" i="9"/>
  <c r="AI356" i="9" s="1"/>
  <c r="AI355" i="9"/>
  <c r="AJ354" i="9"/>
  <c r="AI354" i="6" s="1"/>
  <c r="G59" i="9"/>
  <c r="AC59" i="9" s="1"/>
  <c r="AC58" i="9"/>
  <c r="H212" i="9"/>
  <c r="AD211" i="9"/>
  <c r="I212" i="9"/>
  <c r="AE211" i="9"/>
  <c r="M212" i="9"/>
  <c r="AI211" i="9"/>
  <c r="I338" i="9"/>
  <c r="AE337" i="9"/>
  <c r="J212" i="9"/>
  <c r="AF211" i="9"/>
  <c r="H203" i="9"/>
  <c r="AD202" i="9"/>
  <c r="G283" i="9"/>
  <c r="AC282" i="9"/>
  <c r="L59" i="9"/>
  <c r="AH59" i="9" s="1"/>
  <c r="AH58" i="9"/>
  <c r="B503" i="6"/>
  <c r="B300" i="6"/>
  <c r="C177" i="6"/>
  <c r="C92" i="6"/>
  <c r="B331" i="6"/>
  <c r="B362" i="6"/>
  <c r="C401" i="6"/>
  <c r="C164" i="6"/>
  <c r="C108" i="6"/>
  <c r="C388" i="6"/>
  <c r="B427" i="6"/>
  <c r="B391" i="6"/>
  <c r="B278" i="6"/>
  <c r="B236" i="6"/>
  <c r="B383" i="6"/>
  <c r="B310" i="6"/>
  <c r="B406" i="6"/>
  <c r="B244" i="6"/>
  <c r="C303" i="6"/>
  <c r="B307" i="6"/>
  <c r="B161" i="6"/>
  <c r="B299" i="6"/>
  <c r="C263" i="6"/>
  <c r="C268" i="6"/>
  <c r="B352" i="6"/>
  <c r="C387" i="6"/>
  <c r="B326" i="6"/>
  <c r="B447" i="6"/>
  <c r="B177" i="6"/>
  <c r="C136" i="6"/>
  <c r="C314" i="6"/>
  <c r="B192" i="6"/>
  <c r="B168" i="6"/>
  <c r="B225" i="6"/>
  <c r="B335" i="6"/>
  <c r="B334" i="6"/>
  <c r="B364" i="6"/>
  <c r="B363" i="6"/>
  <c r="B332" i="6"/>
  <c r="C84" i="6"/>
  <c r="B435" i="6"/>
  <c r="B459" i="6"/>
  <c r="B241" i="6"/>
  <c r="B151" i="6"/>
  <c r="C403" i="6"/>
  <c r="C128" i="6"/>
  <c r="B193" i="6"/>
  <c r="B198" i="6"/>
  <c r="B305" i="6"/>
  <c r="B205" i="6"/>
  <c r="B404" i="6"/>
  <c r="B360" i="6"/>
  <c r="C367" i="6"/>
  <c r="B371" i="6"/>
  <c r="B443" i="6"/>
  <c r="B38" i="6"/>
  <c r="C38" i="6"/>
  <c r="B39" i="6"/>
  <c r="C39" i="6"/>
  <c r="B28" i="6"/>
  <c r="C28" i="6"/>
  <c r="B110" i="6"/>
  <c r="C110" i="6"/>
  <c r="B94" i="6"/>
  <c r="C94" i="6"/>
  <c r="C26" i="6"/>
  <c r="B26" i="6"/>
  <c r="C40" i="6"/>
  <c r="B40" i="6"/>
  <c r="B31" i="6"/>
  <c r="C31" i="6"/>
  <c r="B75" i="6"/>
  <c r="C75" i="6"/>
  <c r="B457" i="6"/>
  <c r="C457" i="6"/>
  <c r="C421" i="6"/>
  <c r="B421" i="6"/>
  <c r="C32" i="6"/>
  <c r="B32" i="6"/>
  <c r="C24" i="6"/>
  <c r="B24" i="6"/>
  <c r="C485" i="6"/>
  <c r="B485" i="6"/>
  <c r="C42" i="6"/>
  <c r="B42" i="6"/>
  <c r="B20" i="6"/>
  <c r="C20" i="6"/>
  <c r="B19" i="6"/>
  <c r="C19" i="6"/>
  <c r="C66" i="6"/>
  <c r="B66" i="6"/>
  <c r="C453" i="6"/>
  <c r="B453" i="6"/>
  <c r="B37" i="6"/>
  <c r="C37" i="6"/>
  <c r="C497" i="6"/>
  <c r="B497" i="6"/>
  <c r="B489" i="6"/>
  <c r="C489" i="6"/>
  <c r="C106" i="6"/>
  <c r="B106" i="6"/>
  <c r="C477" i="6"/>
  <c r="B477" i="6"/>
  <c r="B134" i="6"/>
  <c r="C134" i="6"/>
  <c r="C34" i="6"/>
  <c r="B34" i="6"/>
  <c r="B54" i="6"/>
  <c r="C54" i="6"/>
  <c r="C429" i="6"/>
  <c r="B429" i="6"/>
  <c r="B449" i="6"/>
  <c r="C449" i="6"/>
  <c r="C41" i="6"/>
  <c r="B41" i="6"/>
  <c r="B71" i="6"/>
  <c r="C71" i="6"/>
  <c r="B35" i="6"/>
  <c r="C35" i="6"/>
  <c r="B22" i="6"/>
  <c r="C22" i="6"/>
  <c r="C445" i="6"/>
  <c r="B445" i="6"/>
  <c r="B27" i="6"/>
  <c r="C27" i="6"/>
  <c r="B79" i="6"/>
  <c r="C79" i="6"/>
  <c r="C437" i="6"/>
  <c r="B437" i="6"/>
  <c r="B23" i="6"/>
  <c r="C23" i="6"/>
  <c r="B30" i="6"/>
  <c r="C30" i="6"/>
  <c r="C25" i="6"/>
  <c r="B25" i="6"/>
  <c r="C33" i="6"/>
  <c r="B33" i="6"/>
  <c r="C138" i="6"/>
  <c r="B138" i="6"/>
  <c r="B63" i="6"/>
  <c r="C63" i="6"/>
  <c r="B179" i="6"/>
  <c r="C179" i="6"/>
  <c r="C467" i="6"/>
  <c r="B467" i="6"/>
  <c r="C446" i="6"/>
  <c r="B446" i="6"/>
  <c r="C506" i="6"/>
  <c r="B506" i="6"/>
  <c r="C396" i="6"/>
  <c r="B396" i="6"/>
  <c r="C462" i="6"/>
  <c r="B462" i="6"/>
  <c r="C88" i="6"/>
  <c r="B88" i="6"/>
  <c r="C178" i="6"/>
  <c r="B178" i="6"/>
  <c r="C121" i="6"/>
  <c r="B121" i="6"/>
  <c r="B111" i="6"/>
  <c r="C111" i="6"/>
  <c r="C366" i="6"/>
  <c r="B366" i="6"/>
  <c r="C237" i="6"/>
  <c r="B237" i="6"/>
  <c r="C255" i="6"/>
  <c r="B148" i="6"/>
  <c r="C148" i="6"/>
  <c r="C113" i="6"/>
  <c r="B113" i="6"/>
  <c r="B76" i="6"/>
  <c r="C76" i="6"/>
  <c r="C468" i="6"/>
  <c r="B468" i="6"/>
  <c r="B125" i="6"/>
  <c r="C125" i="6"/>
  <c r="C483" i="6"/>
  <c r="B483" i="6"/>
  <c r="C351" i="6"/>
  <c r="B351" i="6"/>
  <c r="B199" i="6"/>
  <c r="C199" i="6"/>
  <c r="B107" i="6"/>
  <c r="C107" i="6"/>
  <c r="B165" i="6"/>
  <c r="C165" i="6"/>
  <c r="C434" i="6"/>
  <c r="B434" i="6"/>
  <c r="C160" i="6"/>
  <c r="B160" i="6"/>
  <c r="C416" i="6"/>
  <c r="B416" i="6"/>
  <c r="C49" i="6"/>
  <c r="B49" i="6"/>
  <c r="C479" i="6"/>
  <c r="B479" i="6"/>
  <c r="B174" i="6"/>
  <c r="C174" i="6"/>
  <c r="B86" i="6"/>
  <c r="C86" i="6"/>
  <c r="C508" i="6"/>
  <c r="B508" i="6"/>
  <c r="C96" i="6"/>
  <c r="B96" i="6"/>
  <c r="C73" i="6"/>
  <c r="B73" i="6"/>
  <c r="B60" i="6"/>
  <c r="C60" i="6"/>
  <c r="B95" i="6"/>
  <c r="C95" i="6"/>
  <c r="C382" i="6"/>
  <c r="B382" i="6"/>
  <c r="C480" i="6"/>
  <c r="B480" i="6"/>
  <c r="B102" i="6"/>
  <c r="C102" i="6"/>
  <c r="C487" i="6"/>
  <c r="B487" i="6"/>
  <c r="C415" i="6"/>
  <c r="B415" i="6"/>
  <c r="C365" i="6"/>
  <c r="B365" i="6"/>
  <c r="B159" i="6"/>
  <c r="C159" i="6"/>
  <c r="B124" i="6"/>
  <c r="C124" i="6"/>
  <c r="C325" i="6"/>
  <c r="B325" i="6"/>
  <c r="C496" i="6"/>
  <c r="B496" i="6"/>
  <c r="B36" i="6"/>
  <c r="C36" i="6"/>
  <c r="C74" i="6"/>
  <c r="B74" i="6"/>
  <c r="C229" i="6"/>
  <c r="B229" i="6"/>
  <c r="C122" i="6"/>
  <c r="B122" i="6"/>
  <c r="C130" i="6"/>
  <c r="B130" i="6"/>
  <c r="C235" i="6"/>
  <c r="B235" i="6"/>
  <c r="C498" i="6"/>
  <c r="B498" i="6"/>
  <c r="B142" i="6"/>
  <c r="C142" i="6"/>
  <c r="C80" i="6"/>
  <c r="B80" i="6"/>
  <c r="B157" i="6"/>
  <c r="C157" i="6"/>
  <c r="B99" i="6"/>
  <c r="C99" i="6"/>
  <c r="B495" i="6"/>
  <c r="C495" i="6"/>
  <c r="C460" i="6"/>
  <c r="B460" i="6"/>
  <c r="C194" i="6"/>
  <c r="B194" i="6"/>
  <c r="C384" i="6"/>
  <c r="B384" i="6"/>
  <c r="C144" i="6"/>
  <c r="B144" i="6"/>
  <c r="C478" i="6"/>
  <c r="B478" i="6"/>
  <c r="C306" i="6"/>
  <c r="B306" i="6"/>
  <c r="C137" i="6"/>
  <c r="B137" i="6"/>
  <c r="C407" i="6"/>
  <c r="B407" i="6"/>
  <c r="B175" i="6"/>
  <c r="C175" i="6"/>
  <c r="B85" i="6"/>
  <c r="C85" i="6"/>
  <c r="C509" i="6"/>
  <c r="B509" i="6"/>
  <c r="C471" i="6"/>
  <c r="B471" i="6"/>
  <c r="C482" i="6"/>
  <c r="B482" i="6"/>
  <c r="C206" i="6"/>
  <c r="B206" i="6"/>
  <c r="B101" i="6"/>
  <c r="C101" i="6"/>
  <c r="B163" i="6"/>
  <c r="C163" i="6"/>
  <c r="C154" i="6"/>
  <c r="B154" i="6"/>
  <c r="B158" i="6"/>
  <c r="C158" i="6"/>
  <c r="B393" i="6"/>
  <c r="C393" i="6"/>
  <c r="B417" i="6"/>
  <c r="C417" i="6"/>
  <c r="B481" i="6"/>
  <c r="C481" i="6"/>
  <c r="B183" i="6"/>
  <c r="C183" i="6"/>
  <c r="B51" i="6"/>
  <c r="C51" i="6"/>
  <c r="C129" i="6"/>
  <c r="B129" i="6"/>
  <c r="C474" i="6"/>
  <c r="B474" i="6"/>
  <c r="B171" i="6"/>
  <c r="C171" i="6"/>
  <c r="C267" i="6"/>
  <c r="C169" i="6"/>
  <c r="B169" i="6"/>
  <c r="B361" i="6"/>
  <c r="C361" i="6"/>
  <c r="C394" i="6"/>
  <c r="B394" i="6"/>
  <c r="C224" i="6"/>
  <c r="B224" i="6"/>
  <c r="C466" i="6"/>
  <c r="B466" i="6"/>
  <c r="C376" i="6"/>
  <c r="B376" i="6"/>
  <c r="B115" i="6"/>
  <c r="C115" i="6"/>
  <c r="C374" i="6"/>
  <c r="B374" i="6"/>
  <c r="B131" i="6"/>
  <c r="C131" i="6"/>
  <c r="C191" i="6"/>
  <c r="B191" i="6"/>
  <c r="C245" i="6"/>
  <c r="B245" i="6"/>
  <c r="C64" i="6"/>
  <c r="B64" i="6"/>
  <c r="C488" i="6"/>
  <c r="B488" i="6"/>
  <c r="C304" i="6"/>
  <c r="B304" i="6"/>
  <c r="B147" i="6"/>
  <c r="C147" i="6"/>
  <c r="C56" i="6"/>
  <c r="B56" i="6"/>
  <c r="B103" i="6"/>
  <c r="C103" i="6"/>
  <c r="C500" i="6"/>
  <c r="B500" i="6"/>
  <c r="C112" i="6"/>
  <c r="B112" i="6"/>
  <c r="B155" i="6"/>
  <c r="C155" i="6"/>
  <c r="C484" i="6"/>
  <c r="B484" i="6"/>
  <c r="C392" i="6"/>
  <c r="B392" i="6"/>
  <c r="B173" i="6"/>
  <c r="C173" i="6"/>
  <c r="C114" i="6"/>
  <c r="B114" i="6"/>
  <c r="B126" i="6"/>
  <c r="C126" i="6"/>
  <c r="C330" i="6"/>
  <c r="B330" i="6"/>
  <c r="C381" i="6"/>
  <c r="B381" i="6"/>
  <c r="B55" i="6"/>
  <c r="C55" i="6"/>
  <c r="B67" i="6"/>
  <c r="C67" i="6"/>
  <c r="B141" i="6"/>
  <c r="C141" i="6"/>
  <c r="C373" i="6"/>
  <c r="B373" i="6"/>
  <c r="C184" i="6"/>
  <c r="B184" i="6"/>
  <c r="C226" i="6"/>
  <c r="B226" i="6"/>
  <c r="C372" i="6"/>
  <c r="B372" i="6"/>
  <c r="C472" i="6"/>
  <c r="B472" i="6"/>
  <c r="C82" i="6"/>
  <c r="B82" i="6"/>
  <c r="C265" i="6"/>
  <c r="C438" i="6"/>
  <c r="B438" i="6"/>
  <c r="B353" i="6"/>
  <c r="C353" i="6"/>
  <c r="C395" i="6"/>
  <c r="B395" i="6"/>
  <c r="C414" i="6"/>
  <c r="B414" i="6"/>
  <c r="C400" i="6"/>
  <c r="B400" i="6"/>
  <c r="B123" i="6"/>
  <c r="C123" i="6"/>
  <c r="C243" i="6"/>
  <c r="B243" i="6"/>
  <c r="B52" i="6"/>
  <c r="C52" i="6"/>
  <c r="C327" i="6"/>
  <c r="B327" i="6"/>
  <c r="C270" i="6"/>
  <c r="B270" i="6"/>
  <c r="C452" i="6"/>
  <c r="B452" i="6"/>
  <c r="B190" i="6"/>
  <c r="C190" i="6"/>
  <c r="C456" i="6"/>
  <c r="B456" i="6"/>
  <c r="B109" i="6"/>
  <c r="C109" i="6"/>
  <c r="B87" i="6"/>
  <c r="C87" i="6"/>
  <c r="C48" i="6"/>
  <c r="B48" i="6"/>
  <c r="C333" i="6"/>
  <c r="B333" i="6"/>
  <c r="B135" i="6"/>
  <c r="C135" i="6"/>
  <c r="C316" i="6"/>
  <c r="B316" i="6"/>
  <c r="C238" i="6"/>
  <c r="B238" i="6"/>
  <c r="B143" i="6"/>
  <c r="C143" i="6"/>
  <c r="C269" i="6"/>
  <c r="B269" i="6"/>
  <c r="C120" i="6"/>
  <c r="B120" i="6"/>
  <c r="B53" i="6"/>
  <c r="C53" i="6"/>
  <c r="C439" i="6"/>
  <c r="B439" i="6"/>
  <c r="C89" i="6"/>
  <c r="B89" i="6"/>
  <c r="C146" i="6"/>
  <c r="B146" i="6"/>
  <c r="C233" i="6"/>
  <c r="B233" i="6"/>
  <c r="B473" i="6"/>
  <c r="C473" i="6"/>
  <c r="C493" i="6"/>
  <c r="B493" i="6"/>
  <c r="C490" i="6"/>
  <c r="B490" i="6"/>
  <c r="C208" i="6"/>
  <c r="B208" i="6"/>
  <c r="C81" i="6"/>
  <c r="B81" i="6"/>
  <c r="C504" i="6"/>
  <c r="B504" i="6"/>
  <c r="C494" i="6"/>
  <c r="B494" i="6"/>
  <c r="C465" i="6"/>
  <c r="B465" i="6"/>
  <c r="C426" i="6"/>
  <c r="B426" i="6"/>
  <c r="C463" i="6"/>
  <c r="B463" i="6"/>
  <c r="C368" i="6"/>
  <c r="B368" i="6"/>
  <c r="C242" i="6"/>
  <c r="B242" i="6"/>
  <c r="C455" i="6"/>
  <c r="B455" i="6"/>
  <c r="B167" i="6"/>
  <c r="C167" i="6"/>
  <c r="C458" i="6"/>
  <c r="B458" i="6"/>
  <c r="C422" i="6"/>
  <c r="B422" i="6"/>
  <c r="C507" i="6"/>
  <c r="B507" i="6"/>
  <c r="C247" i="6"/>
  <c r="B399" i="6"/>
  <c r="C399" i="6"/>
  <c r="C228" i="6"/>
  <c r="B228" i="6"/>
  <c r="C317" i="6"/>
  <c r="B317" i="6"/>
  <c r="C420" i="6"/>
  <c r="B420" i="6"/>
  <c r="C499" i="6"/>
  <c r="B499" i="6"/>
  <c r="B83" i="6"/>
  <c r="C83" i="6"/>
  <c r="B68" i="6"/>
  <c r="C68" i="6"/>
  <c r="C65" i="6"/>
  <c r="B65" i="6"/>
  <c r="B117" i="6"/>
  <c r="C117" i="6"/>
  <c r="B329" i="6"/>
  <c r="C329" i="6"/>
  <c r="C315" i="6"/>
  <c r="B315" i="6"/>
  <c r="C50" i="6"/>
  <c r="B50" i="6"/>
  <c r="C105" i="6"/>
  <c r="B105" i="6"/>
  <c r="C308" i="6"/>
  <c r="B308" i="6"/>
  <c r="C359" i="6"/>
  <c r="B359" i="6"/>
  <c r="B441" i="6"/>
  <c r="C441" i="6"/>
  <c r="C342" i="6"/>
  <c r="B342" i="6"/>
  <c r="B70" i="6"/>
  <c r="C70" i="6"/>
  <c r="C90" i="6"/>
  <c r="B90" i="6"/>
  <c r="C240" i="6"/>
  <c r="B240" i="6"/>
  <c r="C145" i="6"/>
  <c r="B145" i="6"/>
  <c r="B69" i="6"/>
  <c r="C69" i="6"/>
  <c r="C413" i="6"/>
  <c r="B413" i="6"/>
  <c r="C433" i="6"/>
  <c r="B433" i="6"/>
  <c r="C492" i="6"/>
  <c r="B492" i="6"/>
  <c r="C311" i="6"/>
  <c r="B311" i="6"/>
  <c r="C408" i="6"/>
  <c r="B408" i="6"/>
  <c r="C505" i="6"/>
  <c r="C464" i="6"/>
  <c r="B464" i="6"/>
  <c r="C411" i="6"/>
  <c r="B411" i="6"/>
  <c r="C386" i="6"/>
  <c r="B386" i="6"/>
  <c r="C369" i="6"/>
  <c r="B369" i="6"/>
  <c r="C424" i="6"/>
  <c r="B424" i="6"/>
  <c r="C343" i="6"/>
  <c r="B343" i="6"/>
  <c r="B313" i="6"/>
  <c r="C313" i="6"/>
  <c r="B149" i="6"/>
  <c r="C149" i="6"/>
  <c r="C442" i="6"/>
  <c r="B442" i="6"/>
  <c r="B61" i="6"/>
  <c r="C61" i="6"/>
  <c r="B140" i="6"/>
  <c r="C140" i="6"/>
  <c r="C246" i="6"/>
  <c r="C398" i="6"/>
  <c r="B398" i="6"/>
  <c r="C223" i="6"/>
  <c r="B223" i="6"/>
  <c r="C436" i="6"/>
  <c r="B436" i="6"/>
  <c r="B133" i="6"/>
  <c r="C133" i="6"/>
  <c r="B119" i="6"/>
  <c r="C119" i="6"/>
  <c r="C448" i="6"/>
  <c r="B448" i="6"/>
  <c r="C379" i="6"/>
  <c r="B379" i="6"/>
  <c r="B93" i="6"/>
  <c r="C93" i="6"/>
  <c r="C469" i="6"/>
  <c r="B469" i="6"/>
  <c r="B21" i="6"/>
  <c r="C21" i="6"/>
  <c r="C375" i="6"/>
  <c r="B375" i="6"/>
  <c r="C18" i="6"/>
  <c r="B18" i="6"/>
  <c r="B116" i="6"/>
  <c r="C116" i="6"/>
  <c r="B132" i="6"/>
  <c r="C132" i="6"/>
  <c r="B29" i="6"/>
  <c r="C29" i="6"/>
  <c r="C491" i="6"/>
  <c r="B491" i="6"/>
  <c r="B118" i="6"/>
  <c r="C118" i="6"/>
  <c r="C412" i="6"/>
  <c r="B412" i="6"/>
  <c r="C432" i="6"/>
  <c r="B432" i="6"/>
  <c r="B195" i="6"/>
  <c r="C195" i="6"/>
  <c r="B409" i="6"/>
  <c r="C409" i="6"/>
  <c r="B139" i="6"/>
  <c r="C139" i="6"/>
  <c r="C410" i="6"/>
  <c r="B410" i="6"/>
  <c r="C72" i="6"/>
  <c r="B72" i="6"/>
  <c r="C405" i="6"/>
  <c r="B405" i="6"/>
  <c r="C423" i="6"/>
  <c r="B423" i="6"/>
  <c r="C454" i="6"/>
  <c r="B454" i="6"/>
  <c r="B425" i="6"/>
  <c r="C425" i="6"/>
  <c r="C152" i="6"/>
  <c r="B152" i="6"/>
  <c r="C397" i="6"/>
  <c r="B397" i="6"/>
  <c r="C380" i="6"/>
  <c r="B380" i="6"/>
  <c r="B196" i="6"/>
  <c r="C196" i="6"/>
  <c r="C312" i="6"/>
  <c r="B312" i="6"/>
  <c r="C280" i="6"/>
  <c r="B280" i="6"/>
  <c r="B62" i="6"/>
  <c r="C62" i="6"/>
  <c r="C279" i="6"/>
  <c r="B279" i="6"/>
  <c r="C309" i="6"/>
  <c r="B309" i="6"/>
  <c r="C430" i="6"/>
  <c r="B430" i="6"/>
  <c r="C162" i="6"/>
  <c r="B162" i="6"/>
  <c r="B182" i="6"/>
  <c r="C182" i="6"/>
  <c r="C451" i="6"/>
  <c r="B451" i="6"/>
  <c r="C450" i="6"/>
  <c r="B450" i="6"/>
  <c r="C470" i="6"/>
  <c r="B470" i="6"/>
  <c r="C428" i="6"/>
  <c r="B428" i="6"/>
  <c r="B91" i="6"/>
  <c r="C91" i="6"/>
  <c r="B200" i="6" l="1"/>
  <c r="C234" i="6"/>
  <c r="C281" i="6"/>
  <c r="C209" i="6"/>
  <c r="C100" i="6"/>
  <c r="B153" i="6"/>
  <c r="B230" i="6"/>
  <c r="AI210" i="6"/>
  <c r="B210" i="6" s="1"/>
  <c r="AI57" i="6"/>
  <c r="C57" i="6" s="1"/>
  <c r="AI201" i="6"/>
  <c r="C201" i="6" s="1"/>
  <c r="AH47" i="9"/>
  <c r="AH46" i="9" s="1"/>
  <c r="AH45" i="9" s="1"/>
  <c r="AH44" i="9" s="1"/>
  <c r="AH43" i="9" s="1"/>
  <c r="AF348" i="9"/>
  <c r="AF347" i="9" s="1"/>
  <c r="AF346" i="9" s="1"/>
  <c r="AF345" i="9" s="1"/>
  <c r="AF344" i="9" s="1"/>
  <c r="AF47" i="9"/>
  <c r="AF46" i="9" s="1"/>
  <c r="AF45" i="9" s="1"/>
  <c r="AF44" i="9" s="1"/>
  <c r="AF43" i="9" s="1"/>
  <c r="AC47" i="9"/>
  <c r="AC46" i="9" s="1"/>
  <c r="AC45" i="9" s="1"/>
  <c r="AC44" i="9" s="1"/>
  <c r="AC43" i="9" s="1"/>
  <c r="AD47" i="9"/>
  <c r="AD46" i="9" s="1"/>
  <c r="AD45" i="9" s="1"/>
  <c r="AD44" i="9" s="1"/>
  <c r="AD43" i="9" s="1"/>
  <c r="B390" i="6"/>
  <c r="B336" i="6"/>
  <c r="C354" i="6"/>
  <c r="C272" i="6"/>
  <c r="AD348" i="9"/>
  <c r="AD347" i="9" s="1"/>
  <c r="AD346" i="9" s="1"/>
  <c r="AD345" i="9" s="1"/>
  <c r="AD344" i="9" s="1"/>
  <c r="AH348" i="9"/>
  <c r="AH347" i="9" s="1"/>
  <c r="AH346" i="9" s="1"/>
  <c r="AH345" i="9" s="1"/>
  <c r="AH344" i="9" s="1"/>
  <c r="AJ273" i="9"/>
  <c r="AI273" i="6" s="1"/>
  <c r="AE348" i="9"/>
  <c r="AE347" i="9" s="1"/>
  <c r="AE346" i="9" s="1"/>
  <c r="AE345" i="9" s="1"/>
  <c r="AE344" i="9" s="1"/>
  <c r="AE47" i="9"/>
  <c r="AE46" i="9" s="1"/>
  <c r="AE45" i="9" s="1"/>
  <c r="AE44" i="9" s="1"/>
  <c r="AE43" i="9" s="1"/>
  <c r="AC348" i="9"/>
  <c r="AC347" i="9" s="1"/>
  <c r="AC346" i="9" s="1"/>
  <c r="AC345" i="9" s="1"/>
  <c r="AC344" i="9" s="1"/>
  <c r="AJ282" i="9"/>
  <c r="AI282" i="6" s="1"/>
  <c r="B272" i="6"/>
  <c r="B354" i="6"/>
  <c r="AI47" i="9"/>
  <c r="AI46" i="9" s="1"/>
  <c r="AI45" i="9" s="1"/>
  <c r="AI44" i="9" s="1"/>
  <c r="AI43" i="9" s="1"/>
  <c r="AJ202" i="9"/>
  <c r="AI202" i="6" s="1"/>
  <c r="F204" i="9"/>
  <c r="AB204" i="9" s="1"/>
  <c r="AB203" i="9"/>
  <c r="M339" i="9"/>
  <c r="AI339" i="9" s="1"/>
  <c r="AI338" i="9"/>
  <c r="J339" i="9"/>
  <c r="AF339" i="9" s="1"/>
  <c r="AF338" i="9"/>
  <c r="F284" i="9"/>
  <c r="AB283" i="9"/>
  <c r="L339" i="9"/>
  <c r="AH339" i="9" s="1"/>
  <c r="AH338" i="9"/>
  <c r="AJ58" i="9"/>
  <c r="AI58" i="6" s="1"/>
  <c r="AB47" i="9"/>
  <c r="AJ211" i="9"/>
  <c r="AI211" i="6" s="1"/>
  <c r="F275" i="9"/>
  <c r="AB275" i="9" s="1"/>
  <c r="AB274" i="9"/>
  <c r="H213" i="9"/>
  <c r="AD212" i="9"/>
  <c r="I339" i="9"/>
  <c r="AE339" i="9" s="1"/>
  <c r="AE338" i="9"/>
  <c r="AJ337" i="9"/>
  <c r="AI337" i="6" s="1"/>
  <c r="C336" i="6"/>
  <c r="L204" i="9"/>
  <c r="AH204" i="9" s="1"/>
  <c r="AH203" i="9"/>
  <c r="F339" i="9"/>
  <c r="AB339" i="9" s="1"/>
  <c r="AB338" i="9"/>
  <c r="H284" i="9"/>
  <c r="AD283" i="9"/>
  <c r="J275" i="9"/>
  <c r="AF275" i="9" s="1"/>
  <c r="AF274" i="9"/>
  <c r="J204" i="9"/>
  <c r="AF204" i="9" s="1"/>
  <c r="AF203" i="9"/>
  <c r="F213" i="9"/>
  <c r="AB212" i="9"/>
  <c r="G284" i="9"/>
  <c r="AC283" i="9"/>
  <c r="M213" i="9"/>
  <c r="AI212" i="9"/>
  <c r="H339" i="9"/>
  <c r="AD339" i="9" s="1"/>
  <c r="AD338" i="9"/>
  <c r="J284" i="9"/>
  <c r="AF283" i="9"/>
  <c r="L284" i="9"/>
  <c r="AH283" i="9"/>
  <c r="K286" i="9"/>
  <c r="AG285" i="9"/>
  <c r="G213" i="9"/>
  <c r="AC212" i="9"/>
  <c r="AJ355" i="9"/>
  <c r="AI355" i="6" s="1"/>
  <c r="J213" i="9"/>
  <c r="AF212" i="9"/>
  <c r="AJ59" i="9"/>
  <c r="AI59" i="6" s="1"/>
  <c r="M275" i="9"/>
  <c r="AI275" i="9" s="1"/>
  <c r="AI274" i="9"/>
  <c r="I284" i="9"/>
  <c r="AE283" i="9"/>
  <c r="AB347" i="9"/>
  <c r="K215" i="9"/>
  <c r="AG214" i="9"/>
  <c r="I275" i="9"/>
  <c r="AE275" i="9" s="1"/>
  <c r="AE274" i="9"/>
  <c r="AJ356" i="9"/>
  <c r="AI356" i="6" s="1"/>
  <c r="M204" i="9"/>
  <c r="AI204" i="9" s="1"/>
  <c r="AI203" i="9"/>
  <c r="I204" i="9"/>
  <c r="AE204" i="9" s="1"/>
  <c r="AE203" i="9"/>
  <c r="G339" i="9"/>
  <c r="AC339" i="9" s="1"/>
  <c r="AC338" i="9"/>
  <c r="H204" i="9"/>
  <c r="AD204" i="9" s="1"/>
  <c r="AD203" i="9"/>
  <c r="I213" i="9"/>
  <c r="AE212" i="9"/>
  <c r="AI348" i="9"/>
  <c r="AI347" i="9" s="1"/>
  <c r="AI346" i="9" s="1"/>
  <c r="AI345" i="9" s="1"/>
  <c r="AI344" i="9" s="1"/>
  <c r="L275" i="9"/>
  <c r="AH275" i="9" s="1"/>
  <c r="AH274" i="9"/>
  <c r="L213" i="9"/>
  <c r="AH212" i="9"/>
  <c r="M284" i="9"/>
  <c r="AI283" i="9"/>
  <c r="G275" i="9"/>
  <c r="AC275" i="9" s="1"/>
  <c r="AC274" i="9"/>
  <c r="G204" i="9"/>
  <c r="AC204" i="9" s="1"/>
  <c r="AC203" i="9"/>
  <c r="H275" i="9"/>
  <c r="AD275" i="9" s="1"/>
  <c r="AD274" i="9"/>
  <c r="B78" i="6"/>
  <c r="B98" i="6"/>
  <c r="C378" i="6"/>
  <c r="C98" i="6"/>
  <c r="C151" i="6"/>
  <c r="B302" i="6"/>
  <c r="B403" i="6"/>
  <c r="B128" i="6"/>
  <c r="C78" i="6"/>
  <c r="B378" i="6"/>
  <c r="B232" i="6"/>
  <c r="C232" i="6"/>
  <c r="C419" i="6"/>
  <c r="B419" i="6"/>
  <c r="B57" i="6" l="1"/>
  <c r="B201" i="6"/>
  <c r="C210" i="6"/>
  <c r="AB322" i="9"/>
  <c r="C358" i="6"/>
  <c r="B358" i="6"/>
  <c r="C282" i="6"/>
  <c r="C357" i="6"/>
  <c r="B357" i="6"/>
  <c r="C273" i="6"/>
  <c r="AE322" i="9"/>
  <c r="AE321" i="9" s="1"/>
  <c r="AE320" i="9" s="1"/>
  <c r="AE319" i="9" s="1"/>
  <c r="AE318" i="9" s="1"/>
  <c r="B273" i="6"/>
  <c r="AF322" i="9"/>
  <c r="AF321" i="9" s="1"/>
  <c r="AF320" i="9" s="1"/>
  <c r="AF319" i="9" s="1"/>
  <c r="AF318" i="9" s="1"/>
  <c r="B282" i="6"/>
  <c r="AD322" i="9"/>
  <c r="AD321" i="9" s="1"/>
  <c r="AD320" i="9" s="1"/>
  <c r="AD319" i="9" s="1"/>
  <c r="AD318" i="9" s="1"/>
  <c r="AI322" i="9"/>
  <c r="AI321" i="9" s="1"/>
  <c r="AI320" i="9" s="1"/>
  <c r="AI319" i="9" s="1"/>
  <c r="AI318" i="9" s="1"/>
  <c r="C58" i="6"/>
  <c r="B58" i="6"/>
  <c r="I214" i="9"/>
  <c r="AE213" i="9"/>
  <c r="AB346" i="9"/>
  <c r="AJ347" i="9"/>
  <c r="AI347" i="6" s="1"/>
  <c r="J214" i="9"/>
  <c r="AF213" i="9"/>
  <c r="H285" i="9"/>
  <c r="AD284" i="9"/>
  <c r="AH322" i="9"/>
  <c r="AH321" i="9" s="1"/>
  <c r="AH320" i="9" s="1"/>
  <c r="AH319" i="9" s="1"/>
  <c r="AH318" i="9" s="1"/>
  <c r="AJ203" i="9"/>
  <c r="AI203" i="6" s="1"/>
  <c r="B59" i="6"/>
  <c r="C59" i="6"/>
  <c r="B337" i="6"/>
  <c r="C337" i="6"/>
  <c r="AJ348" i="9"/>
  <c r="AI348" i="6" s="1"/>
  <c r="L285" i="9"/>
  <c r="AH284" i="9"/>
  <c r="M285" i="9"/>
  <c r="AI284" i="9"/>
  <c r="AJ212" i="9"/>
  <c r="AI212" i="6" s="1"/>
  <c r="AJ204" i="9"/>
  <c r="AI204" i="6" s="1"/>
  <c r="F214" i="9"/>
  <c r="AB213" i="9"/>
  <c r="AJ339" i="9"/>
  <c r="AI339" i="6" s="1"/>
  <c r="H214" i="9"/>
  <c r="AD213" i="9"/>
  <c r="AJ283" i="9"/>
  <c r="AI283" i="6" s="1"/>
  <c r="AB46" i="9"/>
  <c r="AJ47" i="9"/>
  <c r="AI47" i="6" s="1"/>
  <c r="G285" i="9"/>
  <c r="AC284" i="9"/>
  <c r="AJ338" i="9"/>
  <c r="AI338" i="6" s="1"/>
  <c r="L214" i="9"/>
  <c r="AH213" i="9"/>
  <c r="AC322" i="9"/>
  <c r="AC321" i="9" s="1"/>
  <c r="AC320" i="9" s="1"/>
  <c r="AC319" i="9" s="1"/>
  <c r="AC318" i="9" s="1"/>
  <c r="I285" i="9"/>
  <c r="AE284" i="9"/>
  <c r="G214" i="9"/>
  <c r="AC213" i="9"/>
  <c r="AJ274" i="9"/>
  <c r="AI274" i="6" s="1"/>
  <c r="F285" i="9"/>
  <c r="AB284" i="9"/>
  <c r="B202" i="6"/>
  <c r="C202" i="6"/>
  <c r="C356" i="6"/>
  <c r="B356" i="6"/>
  <c r="J285" i="9"/>
  <c r="AF284" i="9"/>
  <c r="AJ275" i="9"/>
  <c r="AI275" i="6" s="1"/>
  <c r="K216" i="9"/>
  <c r="AG215" i="9"/>
  <c r="AB321" i="9"/>
  <c r="B355" i="6"/>
  <c r="C355" i="6"/>
  <c r="K287" i="9"/>
  <c r="AG286" i="9"/>
  <c r="M214" i="9"/>
  <c r="AI213" i="9"/>
  <c r="C211" i="6"/>
  <c r="B211" i="6"/>
  <c r="B176" i="6"/>
  <c r="B231" i="6"/>
  <c r="C276" i="6" l="1"/>
  <c r="B276" i="6"/>
  <c r="C340" i="6"/>
  <c r="B340" i="6"/>
  <c r="C341" i="6"/>
  <c r="B341" i="6"/>
  <c r="C350" i="6"/>
  <c r="B350" i="6"/>
  <c r="C349" i="6"/>
  <c r="B349" i="6"/>
  <c r="C277" i="6"/>
  <c r="B277" i="6"/>
  <c r="AJ322" i="9"/>
  <c r="AI322" i="6" s="1"/>
  <c r="H215" i="9"/>
  <c r="AD214" i="9"/>
  <c r="M215" i="9"/>
  <c r="AI214" i="9"/>
  <c r="G286" i="9"/>
  <c r="AC285" i="9"/>
  <c r="AJ213" i="9"/>
  <c r="AI213" i="6" s="1"/>
  <c r="H286" i="9"/>
  <c r="AD285" i="9"/>
  <c r="C339" i="6"/>
  <c r="B339" i="6"/>
  <c r="K288" i="9"/>
  <c r="AG287" i="9"/>
  <c r="AJ284" i="9"/>
  <c r="AI284" i="6" s="1"/>
  <c r="AB45" i="9"/>
  <c r="AJ46" i="9"/>
  <c r="AI46" i="6" s="1"/>
  <c r="B204" i="6"/>
  <c r="C204" i="6"/>
  <c r="J215" i="9"/>
  <c r="AF214" i="9"/>
  <c r="I215" i="9"/>
  <c r="AE214" i="9"/>
  <c r="C47" i="6"/>
  <c r="B47" i="6"/>
  <c r="F215" i="9"/>
  <c r="AB214" i="9"/>
  <c r="C275" i="6"/>
  <c r="B275" i="6"/>
  <c r="F286" i="9"/>
  <c r="AB285" i="9"/>
  <c r="C212" i="6"/>
  <c r="B212" i="6"/>
  <c r="AB320" i="9"/>
  <c r="AJ321" i="9"/>
  <c r="AI321" i="6" s="1"/>
  <c r="G215" i="9"/>
  <c r="AC214" i="9"/>
  <c r="L286" i="9"/>
  <c r="AH285" i="9"/>
  <c r="K217" i="9"/>
  <c r="AG216" i="9"/>
  <c r="I286" i="9"/>
  <c r="AE285" i="9"/>
  <c r="B274" i="6"/>
  <c r="C274" i="6"/>
  <c r="L215" i="9"/>
  <c r="AH214" i="9"/>
  <c r="C283" i="6"/>
  <c r="B283" i="6"/>
  <c r="AB345" i="9"/>
  <c r="AJ346" i="9"/>
  <c r="AI346" i="6" s="1"/>
  <c r="J286" i="9"/>
  <c r="AF285" i="9"/>
  <c r="C338" i="6"/>
  <c r="B338" i="6"/>
  <c r="M286" i="9"/>
  <c r="AI285" i="9"/>
  <c r="C203" i="6"/>
  <c r="B203" i="6"/>
  <c r="B301" i="6"/>
  <c r="C301" i="6"/>
  <c r="B150" i="6"/>
  <c r="B348" i="6" l="1"/>
  <c r="C348" i="6"/>
  <c r="C323" i="6"/>
  <c r="B323" i="6"/>
  <c r="G287" i="9"/>
  <c r="AC286" i="9"/>
  <c r="L216" i="9"/>
  <c r="AH215" i="9"/>
  <c r="L287" i="9"/>
  <c r="AH286" i="9"/>
  <c r="AB44" i="9"/>
  <c r="AJ45" i="9"/>
  <c r="AI45" i="6" s="1"/>
  <c r="M287" i="9"/>
  <c r="AI286" i="9"/>
  <c r="K218" i="9"/>
  <c r="AG217" i="9"/>
  <c r="F216" i="9"/>
  <c r="AB215" i="9"/>
  <c r="M216" i="9"/>
  <c r="AI215" i="9"/>
  <c r="J287" i="9"/>
  <c r="AF286" i="9"/>
  <c r="G216" i="9"/>
  <c r="AC215" i="9"/>
  <c r="F287" i="9"/>
  <c r="AB286" i="9"/>
  <c r="I216" i="9"/>
  <c r="AE215" i="9"/>
  <c r="C284" i="6"/>
  <c r="B284" i="6"/>
  <c r="H287" i="9"/>
  <c r="AD286" i="9"/>
  <c r="B46" i="6"/>
  <c r="C46" i="6"/>
  <c r="AJ285" i="9"/>
  <c r="AI285" i="6" s="1"/>
  <c r="H216" i="9"/>
  <c r="AD215" i="9"/>
  <c r="AB344" i="9"/>
  <c r="AJ344" i="9" s="1"/>
  <c r="AI344" i="6" s="1"/>
  <c r="AJ345" i="9"/>
  <c r="AI345" i="6" s="1"/>
  <c r="I287" i="9"/>
  <c r="AE286" i="9"/>
  <c r="AB319" i="9"/>
  <c r="AJ320" i="9"/>
  <c r="AI320" i="6" s="1"/>
  <c r="J216" i="9"/>
  <c r="AF215" i="9"/>
  <c r="K289" i="9"/>
  <c r="AG288" i="9"/>
  <c r="AJ214" i="9"/>
  <c r="AI214" i="6" s="1"/>
  <c r="C213" i="6"/>
  <c r="B213" i="6"/>
  <c r="B127" i="6"/>
  <c r="B346" i="6" l="1"/>
  <c r="B344" i="6"/>
  <c r="B322" i="6"/>
  <c r="C346" i="6"/>
  <c r="C322" i="6"/>
  <c r="B345" i="6"/>
  <c r="C324" i="6"/>
  <c r="B324" i="6"/>
  <c r="AJ286" i="9"/>
  <c r="B285" i="6"/>
  <c r="C285" i="6"/>
  <c r="B45" i="6"/>
  <c r="C45" i="6"/>
  <c r="M217" i="9"/>
  <c r="AI216" i="9"/>
  <c r="AJ215" i="9"/>
  <c r="AI215" i="6" s="1"/>
  <c r="AB318" i="9"/>
  <c r="AJ318" i="9" s="1"/>
  <c r="AI318" i="6" s="1"/>
  <c r="AJ319" i="9"/>
  <c r="AI319" i="6" s="1"/>
  <c r="H217" i="9"/>
  <c r="AD216" i="9"/>
  <c r="F288" i="9"/>
  <c r="AB287" i="9"/>
  <c r="F217" i="9"/>
  <c r="AB216" i="9"/>
  <c r="L288" i="9"/>
  <c r="AH287" i="9"/>
  <c r="AB43" i="9"/>
  <c r="AJ43" i="9" s="1"/>
  <c r="AI43" i="6" s="1"/>
  <c r="AJ44" i="9"/>
  <c r="B214" i="6"/>
  <c r="C214" i="6"/>
  <c r="I288" i="9"/>
  <c r="AE287" i="9"/>
  <c r="H288" i="9"/>
  <c r="AD287" i="9"/>
  <c r="G217" i="9"/>
  <c r="AC216" i="9"/>
  <c r="K219" i="9"/>
  <c r="AG218" i="9"/>
  <c r="L217" i="9"/>
  <c r="AH216" i="9"/>
  <c r="J217" i="9"/>
  <c r="AF216" i="9"/>
  <c r="I217" i="9"/>
  <c r="AE216" i="9"/>
  <c r="K290" i="9"/>
  <c r="AG289" i="9"/>
  <c r="J288" i="9"/>
  <c r="AF287" i="9"/>
  <c r="M288" i="9"/>
  <c r="AI287" i="9"/>
  <c r="G288" i="9"/>
  <c r="AC287" i="9"/>
  <c r="B77" i="6"/>
  <c r="B97" i="6"/>
  <c r="AI44" i="6" l="1"/>
  <c r="B44" i="6" s="1"/>
  <c r="AI286" i="6"/>
  <c r="B286" i="6" s="1"/>
  <c r="C344" i="6"/>
  <c r="C320" i="6"/>
  <c r="B318" i="6"/>
  <c r="B320" i="6"/>
  <c r="B319" i="6"/>
  <c r="C347" i="6"/>
  <c r="B347" i="6"/>
  <c r="AJ287" i="9"/>
  <c r="AI287" i="6" s="1"/>
  <c r="M218" i="9"/>
  <c r="AI217" i="9"/>
  <c r="G218" i="9"/>
  <c r="AC217" i="9"/>
  <c r="C43" i="6"/>
  <c r="B43" i="6"/>
  <c r="F289" i="9"/>
  <c r="AB288" i="9"/>
  <c r="AJ216" i="9"/>
  <c r="AI216" i="6" s="1"/>
  <c r="K220" i="9"/>
  <c r="AG219" i="9"/>
  <c r="J289" i="9"/>
  <c r="AF288" i="9"/>
  <c r="F218" i="9"/>
  <c r="AB217" i="9"/>
  <c r="J218" i="9"/>
  <c r="AF217" i="9"/>
  <c r="H289" i="9"/>
  <c r="AD288" i="9"/>
  <c r="H218" i="9"/>
  <c r="AD217" i="9"/>
  <c r="M289" i="9"/>
  <c r="AI288" i="9"/>
  <c r="C215" i="6"/>
  <c r="B215" i="6"/>
  <c r="I218" i="9"/>
  <c r="AE217" i="9"/>
  <c r="G289" i="9"/>
  <c r="AC288" i="9"/>
  <c r="K291" i="9"/>
  <c r="AG290" i="9"/>
  <c r="L218" i="9"/>
  <c r="AH217" i="9"/>
  <c r="I289" i="9"/>
  <c r="AE288" i="9"/>
  <c r="L289" i="9"/>
  <c r="AH288" i="9"/>
  <c r="C418" i="6"/>
  <c r="B418" i="6"/>
  <c r="C286" i="6" l="1"/>
  <c r="C318" i="6"/>
  <c r="C321" i="6"/>
  <c r="B321" i="6"/>
  <c r="AJ217" i="9"/>
  <c r="AI217" i="6" s="1"/>
  <c r="F290" i="9"/>
  <c r="AB289" i="9"/>
  <c r="F219" i="9"/>
  <c r="AB218" i="9"/>
  <c r="L290" i="9"/>
  <c r="AH289" i="9"/>
  <c r="G290" i="9"/>
  <c r="AC289" i="9"/>
  <c r="H219" i="9"/>
  <c r="AD218" i="9"/>
  <c r="J290" i="9"/>
  <c r="AF289" i="9"/>
  <c r="G219" i="9"/>
  <c r="AC218" i="9"/>
  <c r="M290" i="9"/>
  <c r="AI289" i="9"/>
  <c r="I290" i="9"/>
  <c r="AE289" i="9"/>
  <c r="I219" i="9"/>
  <c r="AE218" i="9"/>
  <c r="H290" i="9"/>
  <c r="AD289" i="9"/>
  <c r="K221" i="9"/>
  <c r="AG220" i="9"/>
  <c r="K292" i="9"/>
  <c r="AG291" i="9"/>
  <c r="C216" i="6"/>
  <c r="B216" i="6"/>
  <c r="M219" i="9"/>
  <c r="AI218" i="9"/>
  <c r="L219" i="9"/>
  <c r="AH218" i="9"/>
  <c r="J219" i="9"/>
  <c r="AF218" i="9"/>
  <c r="AJ288" i="9"/>
  <c r="AI288" i="6" s="1"/>
  <c r="B287" i="6"/>
  <c r="C287" i="6"/>
  <c r="B402" i="6"/>
  <c r="C402" i="6"/>
  <c r="M220" i="9" l="1"/>
  <c r="AI219" i="9"/>
  <c r="L220" i="9"/>
  <c r="AH219" i="9"/>
  <c r="K222" i="9"/>
  <c r="AG222" i="9" s="1"/>
  <c r="AG221" i="9"/>
  <c r="M291" i="9"/>
  <c r="AI290" i="9"/>
  <c r="G291" i="9"/>
  <c r="AC290" i="9"/>
  <c r="G220" i="9"/>
  <c r="AC219" i="9"/>
  <c r="AJ218" i="9"/>
  <c r="AI218" i="6" s="1"/>
  <c r="H291" i="9"/>
  <c r="AD290" i="9"/>
  <c r="C288" i="6"/>
  <c r="B288" i="6"/>
  <c r="I220" i="9"/>
  <c r="AE219" i="9"/>
  <c r="J291" i="9"/>
  <c r="AF290" i="9"/>
  <c r="F220" i="9"/>
  <c r="AB219" i="9"/>
  <c r="AJ289" i="9"/>
  <c r="AI289" i="6" s="1"/>
  <c r="J220" i="9"/>
  <c r="AF219" i="9"/>
  <c r="K293" i="9"/>
  <c r="AG292" i="9"/>
  <c r="I291" i="9"/>
  <c r="AE290" i="9"/>
  <c r="H220" i="9"/>
  <c r="AD219" i="9"/>
  <c r="F291" i="9"/>
  <c r="AB290" i="9"/>
  <c r="L291" i="9"/>
  <c r="AH290" i="9"/>
  <c r="B217" i="6"/>
  <c r="C217" i="6"/>
  <c r="B389" i="6"/>
  <c r="B377" i="6"/>
  <c r="C502" i="6"/>
  <c r="C289" i="6" l="1"/>
  <c r="B289" i="6"/>
  <c r="C218" i="6"/>
  <c r="B218" i="6"/>
  <c r="AG189" i="9"/>
  <c r="AG188" i="9" s="1"/>
  <c r="AG187" i="9" s="1"/>
  <c r="AG186" i="9" s="1"/>
  <c r="AG185" i="9" s="1"/>
  <c r="H292" i="9"/>
  <c r="AD291" i="9"/>
  <c r="I292" i="9"/>
  <c r="AE291" i="9"/>
  <c r="J292" i="9"/>
  <c r="AF291" i="9"/>
  <c r="H221" i="9"/>
  <c r="AD220" i="9"/>
  <c r="M292" i="9"/>
  <c r="AI291" i="9"/>
  <c r="F221" i="9"/>
  <c r="AB220" i="9"/>
  <c r="K294" i="9"/>
  <c r="AG293" i="9"/>
  <c r="G221" i="9"/>
  <c r="AC220" i="9"/>
  <c r="L221" i="9"/>
  <c r="AH220" i="9"/>
  <c r="AJ219" i="9"/>
  <c r="AI219" i="6" s="1"/>
  <c r="AJ290" i="9"/>
  <c r="AI290" i="6" s="1"/>
  <c r="I221" i="9"/>
  <c r="AE220" i="9"/>
  <c r="L292" i="9"/>
  <c r="AH291" i="9"/>
  <c r="F292" i="9"/>
  <c r="AB291" i="9"/>
  <c r="J221" i="9"/>
  <c r="AF220" i="9"/>
  <c r="G292" i="9"/>
  <c r="AC291" i="9"/>
  <c r="M221" i="9"/>
  <c r="AI220" i="9"/>
  <c r="B502" i="6"/>
  <c r="B219" i="6" l="1"/>
  <c r="C219" i="6"/>
  <c r="F293" i="9"/>
  <c r="AB292" i="9"/>
  <c r="L222" i="9"/>
  <c r="AH222" i="9" s="1"/>
  <c r="AH221" i="9"/>
  <c r="M293" i="9"/>
  <c r="AI292" i="9"/>
  <c r="H293" i="9"/>
  <c r="AD292" i="9"/>
  <c r="I293" i="9"/>
  <c r="AE292" i="9"/>
  <c r="J222" i="9"/>
  <c r="AF222" i="9" s="1"/>
  <c r="AF221" i="9"/>
  <c r="F222" i="9"/>
  <c r="AB222" i="9" s="1"/>
  <c r="AB221" i="9"/>
  <c r="L293" i="9"/>
  <c r="AH292" i="9"/>
  <c r="G222" i="9"/>
  <c r="AC222" i="9" s="1"/>
  <c r="AC221" i="9"/>
  <c r="H222" i="9"/>
  <c r="AD222" i="9" s="1"/>
  <c r="AD221" i="9"/>
  <c r="M222" i="9"/>
  <c r="AI222" i="9" s="1"/>
  <c r="AI221" i="9"/>
  <c r="AJ291" i="9"/>
  <c r="AI291" i="6" s="1"/>
  <c r="G293" i="9"/>
  <c r="AC292" i="9"/>
  <c r="I222" i="9"/>
  <c r="AE222" i="9" s="1"/>
  <c r="AE221" i="9"/>
  <c r="K295" i="9"/>
  <c r="AG294" i="9"/>
  <c r="J293" i="9"/>
  <c r="AF292" i="9"/>
  <c r="B290" i="6"/>
  <c r="C290" i="6"/>
  <c r="AJ220" i="9"/>
  <c r="AI220" i="6" s="1"/>
  <c r="B486" i="6"/>
  <c r="C501" i="6"/>
  <c r="B501" i="6"/>
  <c r="AI189" i="9" l="1"/>
  <c r="AI188" i="9" s="1"/>
  <c r="AI187" i="9" s="1"/>
  <c r="AI186" i="9" s="1"/>
  <c r="AI185" i="9" s="1"/>
  <c r="J294" i="9"/>
  <c r="AF293" i="9"/>
  <c r="AJ221" i="9"/>
  <c r="AI221" i="6" s="1"/>
  <c r="K296" i="9"/>
  <c r="AG296" i="9" s="1"/>
  <c r="AG295" i="9"/>
  <c r="AF189" i="9"/>
  <c r="AF188" i="9" s="1"/>
  <c r="AF187" i="9" s="1"/>
  <c r="AF186" i="9" s="1"/>
  <c r="AF185" i="9" s="1"/>
  <c r="AH189" i="9"/>
  <c r="AH188" i="9" s="1"/>
  <c r="AH187" i="9" s="1"/>
  <c r="AH186" i="9" s="1"/>
  <c r="AH185" i="9" s="1"/>
  <c r="M294" i="9"/>
  <c r="AI293" i="9"/>
  <c r="AE189" i="9"/>
  <c r="AE188" i="9" s="1"/>
  <c r="AE187" i="9" s="1"/>
  <c r="AE186" i="9" s="1"/>
  <c r="AE185" i="9" s="1"/>
  <c r="AJ292" i="9"/>
  <c r="AI292" i="6" s="1"/>
  <c r="AC189" i="9"/>
  <c r="AC188" i="9" s="1"/>
  <c r="AC187" i="9" s="1"/>
  <c r="AC186" i="9" s="1"/>
  <c r="AC185" i="9" s="1"/>
  <c r="I294" i="9"/>
  <c r="AE293" i="9"/>
  <c r="F294" i="9"/>
  <c r="AB293" i="9"/>
  <c r="AJ222" i="9"/>
  <c r="AI222" i="6" s="1"/>
  <c r="AB189" i="9"/>
  <c r="AD189" i="9"/>
  <c r="AD188" i="9" s="1"/>
  <c r="AD187" i="9" s="1"/>
  <c r="AD186" i="9" s="1"/>
  <c r="AD185" i="9" s="1"/>
  <c r="B220" i="6"/>
  <c r="C220" i="6"/>
  <c r="G294" i="9"/>
  <c r="AC293" i="9"/>
  <c r="B291" i="6"/>
  <c r="C291" i="6"/>
  <c r="L294" i="9"/>
  <c r="AH293" i="9"/>
  <c r="H294" i="9"/>
  <c r="AD293" i="9"/>
  <c r="C476" i="6"/>
  <c r="B476" i="6"/>
  <c r="B475" i="6"/>
  <c r="AJ293" i="9" l="1"/>
  <c r="AI293" i="6" s="1"/>
  <c r="AG260" i="9"/>
  <c r="AG259" i="9" s="1"/>
  <c r="AG258" i="9" s="1"/>
  <c r="AG257" i="9" s="1"/>
  <c r="AG256" i="9" s="1"/>
  <c r="M295" i="9"/>
  <c r="AI294" i="9"/>
  <c r="F295" i="9"/>
  <c r="AB294" i="9"/>
  <c r="G295" i="9"/>
  <c r="AC294" i="9"/>
  <c r="I295" i="9"/>
  <c r="AE294" i="9"/>
  <c r="B221" i="6"/>
  <c r="C221" i="6"/>
  <c r="H295" i="9"/>
  <c r="AD294" i="9"/>
  <c r="C292" i="6"/>
  <c r="B292" i="6"/>
  <c r="L295" i="9"/>
  <c r="AH294" i="9"/>
  <c r="AB188" i="9"/>
  <c r="AJ189" i="9"/>
  <c r="AI189" i="6" s="1"/>
  <c r="B222" i="6"/>
  <c r="C222" i="6"/>
  <c r="J295" i="9"/>
  <c r="AF294" i="9"/>
  <c r="B461" i="6"/>
  <c r="C293" i="6" l="1"/>
  <c r="B293" i="6"/>
  <c r="H296" i="9"/>
  <c r="AD296" i="9" s="1"/>
  <c r="AD295" i="9"/>
  <c r="G296" i="9"/>
  <c r="AC296" i="9" s="1"/>
  <c r="AC295" i="9"/>
  <c r="AJ294" i="9"/>
  <c r="AI294" i="6" s="1"/>
  <c r="AB187" i="9"/>
  <c r="AJ188" i="9"/>
  <c r="AI188" i="6" s="1"/>
  <c r="F296" i="9"/>
  <c r="AB296" i="9" s="1"/>
  <c r="AB295" i="9"/>
  <c r="J296" i="9"/>
  <c r="AF296" i="9" s="1"/>
  <c r="AF295" i="9"/>
  <c r="I296" i="9"/>
  <c r="AE296" i="9" s="1"/>
  <c r="AE295" i="9"/>
  <c r="B189" i="6"/>
  <c r="C189" i="6"/>
  <c r="L296" i="9"/>
  <c r="AH296" i="9" s="1"/>
  <c r="AH295" i="9"/>
  <c r="M296" i="9"/>
  <c r="AI296" i="9" s="1"/>
  <c r="AI295" i="9"/>
  <c r="B440" i="6"/>
  <c r="B444" i="6"/>
  <c r="AH260" i="9" l="1"/>
  <c r="AH259" i="9" s="1"/>
  <c r="AH258" i="9" s="1"/>
  <c r="AH257" i="9" s="1"/>
  <c r="AH256" i="9" s="1"/>
  <c r="AC260" i="9"/>
  <c r="AC259" i="9" s="1"/>
  <c r="AC258" i="9" s="1"/>
  <c r="AC257" i="9" s="1"/>
  <c r="AC256" i="9" s="1"/>
  <c r="AJ296" i="9"/>
  <c r="AI296" i="6" s="1"/>
  <c r="AB260" i="9"/>
  <c r="C294" i="6"/>
  <c r="B294" i="6"/>
  <c r="AB186" i="9"/>
  <c r="AJ187" i="9"/>
  <c r="AI187" i="6" s="1"/>
  <c r="AE260" i="9"/>
  <c r="AE259" i="9" s="1"/>
  <c r="AE258" i="9" s="1"/>
  <c r="AE257" i="9" s="1"/>
  <c r="AE256" i="9" s="1"/>
  <c r="AI260" i="9"/>
  <c r="AI259" i="9" s="1"/>
  <c r="AI258" i="9" s="1"/>
  <c r="AI257" i="9" s="1"/>
  <c r="AI256" i="9" s="1"/>
  <c r="AF260" i="9"/>
  <c r="AF259" i="9" s="1"/>
  <c r="AF258" i="9" s="1"/>
  <c r="AF257" i="9" s="1"/>
  <c r="AF256" i="9" s="1"/>
  <c r="B188" i="6"/>
  <c r="C188" i="6"/>
  <c r="AJ295" i="9"/>
  <c r="AI295" i="6" s="1"/>
  <c r="AD260" i="9"/>
  <c r="AD259" i="9" s="1"/>
  <c r="AD258" i="9" s="1"/>
  <c r="AD257" i="9" s="1"/>
  <c r="AD256" i="9" s="1"/>
  <c r="C17" i="6"/>
  <c r="B17" i="6"/>
  <c r="B297" i="6" l="1"/>
  <c r="C297" i="6"/>
  <c r="C298" i="6"/>
  <c r="B298" i="6"/>
  <c r="B187" i="6"/>
  <c r="C187" i="6"/>
  <c r="AB185" i="9"/>
  <c r="AJ185" i="9" s="1"/>
  <c r="AI185" i="6" s="1"/>
  <c r="AJ186" i="9"/>
  <c r="B295" i="6"/>
  <c r="C295" i="6"/>
  <c r="AB259" i="9"/>
  <c r="AJ260" i="9"/>
  <c r="C296" i="6"/>
  <c r="B296" i="6"/>
  <c r="B14" i="6"/>
  <c r="B16" i="6"/>
  <c r="C16" i="6"/>
  <c r="B15" i="6"/>
  <c r="C15" i="6"/>
  <c r="AI260" i="6" l="1"/>
  <c r="B260" i="6" s="1"/>
  <c r="AI186" i="6"/>
  <c r="B186" i="6" s="1"/>
  <c r="C262" i="6"/>
  <c r="AB258" i="9"/>
  <c r="AJ259" i="9"/>
  <c r="C185" i="6"/>
  <c r="B185" i="6"/>
  <c r="AI259" i="6" l="1"/>
  <c r="B259" i="6" s="1"/>
  <c r="C261" i="6"/>
  <c r="AB257" i="9"/>
  <c r="AJ258" i="9"/>
  <c r="AI258" i="6" l="1"/>
  <c r="B258" i="6" s="1"/>
  <c r="C260" i="6"/>
  <c r="AB256" i="9"/>
  <c r="AJ256" i="9" s="1"/>
  <c r="AJ257" i="9"/>
  <c r="AI257" i="6" l="1"/>
  <c r="B257" i="6" s="1"/>
  <c r="AI256" i="6"/>
  <c r="B256" i="6" s="1"/>
  <c r="C258" i="6"/>
  <c r="C256" i="6" l="1"/>
  <c r="C259" i="6"/>
</calcChain>
</file>

<file path=xl/sharedStrings.xml><?xml version="1.0" encoding="utf-8"?>
<sst xmlns="http://schemas.openxmlformats.org/spreadsheetml/2006/main" count="1192" uniqueCount="352">
  <si>
    <t>?</t>
  </si>
  <si>
    <t>Consider the following reports:</t>
  </si>
  <si>
    <t>Monthly Cooperative Report - HUD 92311</t>
  </si>
  <si>
    <t>Monthly Report for Establishing Net Income - HUD 93479</t>
  </si>
  <si>
    <t>Schedule of Disbursements - HUD 93480</t>
  </si>
  <si>
    <t>Schedule of Accounts Payable - HUD 93481</t>
  </si>
  <si>
    <t>Excess Rental Income - HUD 93104</t>
  </si>
  <si>
    <t>Fleixble Subsidy HUD Forms 93479, 9835 and 9823-A</t>
  </si>
  <si>
    <t>221(d)(4)</t>
  </si>
  <si>
    <t>221(d)(3)</t>
  </si>
  <si>
    <t>Yes</t>
  </si>
  <si>
    <t>No</t>
  </si>
  <si>
    <t>(d)(3) BMIR</t>
  </si>
  <si>
    <t>207/223(f)</t>
  </si>
  <si>
    <t>Major Section 8</t>
  </si>
  <si>
    <t>Mtg (Major Programs)</t>
  </si>
  <si>
    <t>Nonmajor Section 8</t>
  </si>
  <si>
    <t>Annual Financial Statement Filing with REAC</t>
  </si>
  <si>
    <r>
      <t xml:space="preserve">• </t>
    </r>
    <r>
      <rPr>
        <b/>
        <sz val="12"/>
        <rFont val="Calibri"/>
        <family val="2"/>
      </rPr>
      <t>Leased Nursing Homes</t>
    </r>
  </si>
  <si>
    <t>Company Name</t>
  </si>
  <si>
    <t>N/A
Performed by and Date</t>
  </si>
  <si>
    <t>Workpaper Index</t>
  </si>
  <si>
    <t>1)</t>
  </si>
  <si>
    <t>2)</t>
  </si>
  <si>
    <t>3)</t>
  </si>
  <si>
    <t>4)</t>
  </si>
  <si>
    <r>
      <t xml:space="preserve">• </t>
    </r>
    <r>
      <rPr>
        <b/>
        <sz val="12"/>
        <rFont val="Calibri"/>
        <family val="2"/>
      </rPr>
      <t xml:space="preserve">Replacement Reserve (Special Tests and Provisions) </t>
    </r>
  </si>
  <si>
    <r>
      <t xml:space="preserve">• </t>
    </r>
    <r>
      <rPr>
        <b/>
        <sz val="12"/>
        <rFont val="Calibri"/>
        <family val="2"/>
      </rPr>
      <t xml:space="preserve">Residual Receipts (Special Tests and Provisions) </t>
    </r>
  </si>
  <si>
    <r>
      <t xml:space="preserve">• </t>
    </r>
    <r>
      <rPr>
        <b/>
        <sz val="12"/>
        <rFont val="Calibri"/>
        <family val="2"/>
      </rPr>
      <t>Distributions to Owners &amp; Equity Special Tests and Provisions)</t>
    </r>
  </si>
  <si>
    <r>
      <t xml:space="preserve">• </t>
    </r>
    <r>
      <rPr>
        <b/>
        <sz val="12"/>
        <rFont val="Calibri"/>
        <family val="2"/>
      </rPr>
      <t>Tenant Application, Eligibility and Recertification  (Activites Allowed/Unallowed &amp; Eligibility, Program Income)</t>
    </r>
  </si>
  <si>
    <r>
      <t>•</t>
    </r>
    <r>
      <rPr>
        <b/>
        <i/>
        <sz val="12"/>
        <rFont val="Calibri"/>
        <family val="2"/>
      </rPr>
      <t xml:space="preserve"> Units Leased to ELI Families (Eligibility &amp; Special Tests and Provisions)</t>
    </r>
  </si>
  <si>
    <r>
      <t xml:space="preserve">• </t>
    </r>
    <r>
      <rPr>
        <b/>
        <i/>
        <sz val="12"/>
        <rFont val="Calibri"/>
        <family val="2"/>
      </rPr>
      <t>Tenant Security Deposits (Eligibility &amp; Special Tests and Provisions)</t>
    </r>
  </si>
  <si>
    <r>
      <t xml:space="preserve">• </t>
    </r>
    <r>
      <rPr>
        <b/>
        <sz val="12"/>
        <rFont val="Calibri"/>
        <family val="2"/>
      </rPr>
      <t>Unauthorized Change in Ownership/Acquisition of Liabilities (Activites Allowed/Unallowed &amp; Special Tests and Provisions)</t>
    </r>
  </si>
  <si>
    <r>
      <t xml:space="preserve">• </t>
    </r>
    <r>
      <rPr>
        <b/>
        <sz val="12"/>
        <rFont val="Calibri"/>
        <family val="2"/>
      </rPr>
      <t>Unauthorized Loans of Project Funds (Activites Allowed/Unallowed &amp; Special Tests and Provisions)</t>
    </r>
  </si>
  <si>
    <r>
      <t xml:space="preserve">• </t>
    </r>
    <r>
      <rPr>
        <b/>
        <sz val="12"/>
        <rFont val="Calibri"/>
        <family val="2"/>
      </rPr>
      <t>Excess Income (Special Tests and Provisions)</t>
    </r>
  </si>
  <si>
    <t>• Mark-to-Market (Special Tests and Provisions)</t>
  </si>
  <si>
    <t>• Section 236 Decoupling (Special Tests and Provisions)</t>
  </si>
  <si>
    <t>Suggested Audit Procedures:</t>
  </si>
  <si>
    <t>a. Identify all required financial reports by inquiry of the owner/management agent and review of agreements and correspondence with HUD. Request a copy of auditee submissions to HUD during the period under audit.</t>
  </si>
  <si>
    <t>b. Obtain an understanding of the owner/management agent’s procedures for preparing and reviewing the financial reports.</t>
  </si>
  <si>
    <t>c. Select a sample of financial reports, other than those included in the annual financial statements, and determine whether the reports selected are prepared in accordance with HUD instructions.</t>
  </si>
  <si>
    <t>e. *Determine whether the project complied with HUD’s reporting requirements.*</t>
  </si>
  <si>
    <t>d. For the sample selected, determine whether significant data reported are accurate. Report all material differences between financial reports and project records.</t>
  </si>
  <si>
    <t>a. Obtain a copy of the project’s approved affirmative fair housing marketing plan, if applicable. Review the marketing plan for compliance with appropriate statutes and the regulatory agreement. Section 232 projects will not have an affirmative fair housing marketing plan but have a regulatory obligation not to discriminate.</t>
  </si>
  <si>
    <t>b. Obtain an understanding of the owner/management agent’s policies and procedures relating to marketing of the units; processing, approving, and rejecting applications; and providing reasonable accommodation to applicants and tenants with disabilities in accordance with the requirements of applicable federal civil rights laws *and the Americans with Disabilities Act.*</t>
  </si>
  <si>
    <t>c. *Obtain a copy of the project’s tenant selection plan as required by HUD Handbook 4350.3. Review the plan for compliance with the handbook and perform the following steps:</t>
  </si>
  <si>
    <t>(1) Determine whether there are indications of any discriminatory practices such as prohibited screening practices based on</t>
  </si>
  <si>
    <t>i. Race, color, religion, sex, national origin, age, family status, or disability;*</t>
  </si>
  <si>
    <t>ii. *Segments of population, e.g., welfare recipients, single-parent household;</t>
  </si>
  <si>
    <t>iii. Income;</t>
  </si>
  <si>
    <t>iv. Lack of rental history; or</t>
  </si>
  <si>
    <t>v. Other civil rights and nondiscrimination requirements listed in Handbook 4350.3.</t>
  </si>
  <si>
    <t>(2) Determine whether the plan is updated every five years.*</t>
  </si>
  <si>
    <t>d. Determine whether procedures were placed in operation as established by the owner/management agent through inquiry and physical examination of documentary evidence. Documentation can vary based on the procedures established.</t>
  </si>
  <si>
    <t>e. Review a sample of the correspondence chronology files for the period under audit for correspondence evidencing litigation or potential litigation related to discriminatory rental practices.</t>
  </si>
  <si>
    <t>f. *During the review of cash disbursements under audit step 3-5.I.1.2.c, look for payments that would evidence actual or potential litigation for any discriminatory rental practices.</t>
  </si>
  <si>
    <t>g. During the review of tenant files under audit step 3-5.J.1.2.e(16), look for evidence of discriminatory practices.*</t>
  </si>
  <si>
    <t>h. Determine that the HUD-approved equal housing opportunity logo, slogan, or statement is displayed in marketing materials.</t>
  </si>
  <si>
    <t>a. Obtain a copy of the mortgage note, mortgage (or deed of trust), and associated loan amortization schedule to determine the terms and conditions of those agreements.</t>
  </si>
  <si>
    <t>c. *Determine whether all related mortgage and escrow payments were made by either*</t>
  </si>
  <si>
    <t>(1) Obtaining or preparing a schedule of the client’s mortgage and escrow payments and withdrawals for the period under audit (the schedule should include the amount, including escrow items, and date each item was paid or disbursed. Determine whether monthly payments were made on time and the loan was current at the end of the fiscal year) or</t>
  </si>
  <si>
    <t>(2) Confirming the outstanding loan balance and annual escrow account activity with the lender as of the project’s fiscal year end (determine whether monthly payments were made on time and the loan was current at the end of the fiscal year).</t>
  </si>
  <si>
    <t>d. If the project is operating under a mortgage modification agreement, workout agreement, forbearance agreement, use agreement, or other agreement, determine whether the owner is complying with the terms and conditions of the agreement.</t>
  </si>
  <si>
    <t>b. Obtain an understanding of the owner’s procedures for assuring prompt payment of the mortgage.</t>
  </si>
  <si>
    <t>a. Obtain an understanding of the project owner’s deposit and maintenance requirements included in the regulatory agreement,*business agreement* and any amendments or other written agreements with HUD and determine whether there were any changes to the funding requirement by</t>
  </si>
  <si>
    <t>(1) *Reviewing Form HUD-9250, Reserve Funds for Replacement Authorization, or</t>
  </si>
  <si>
    <t>(2) Questioning the owner/management agent if any changes were made when rents were increased. Increases will be documented on Form HUD-92458, Rent Schedule Low Rent Housing.*</t>
  </si>
  <si>
    <t>b. Obtain an understanding of the project owner’s procedures for depositing, maintaining, requesting, and disbursing reserve for replacement funds.</t>
  </si>
  <si>
    <t>c. Determine whether the reserve fund has been established in a federally insured depository under the control of the mortgagee, if required. *For funds in excess of federally insured limits, determine whether the owner/management agent reviewed the depository quarterly to verify that it met HUD requirements as described in HUD Handbook 4350.1.</t>
  </si>
  <si>
    <t>d. Using confirmation or the schedule prepared for the mortgage status compliance requirement in 3-5.C.2.c, determine whether all required deposits to the reserve for replacement were made in compliance with HUD requirements and agreements.*</t>
  </si>
  <si>
    <t>e. Determine whether all disbursements from the reserve for replacement account, identified in the mortgage confirmation or the schedule prepared in 3-5.C.2.c, were properly authorized by HUD.</t>
  </si>
  <si>
    <t>f. *Select a sample of repairs covered by funds from the reserve for replacement account. Trace the reimbursed amount to cancelled invoices and determine whether funds were used for the purpose authorized by HUD.</t>
  </si>
  <si>
    <t>h. For projects for which HUD does not require funds to be invested, determine whether funds were invested. Perform the following steps:</t>
  </si>
  <si>
    <t>(1).If funds were not invested, determine why and consider including a comment in the management letter or other auditor communication.</t>
  </si>
  <si>
    <t>(2).If funds were invested, determine whether interest was disbursed to the project by the lender and if so, whether the interest was deposited into project accounts and recorded in the project’s accounting records.</t>
  </si>
  <si>
    <t>(3).If funds were invested, determine whether interest was disbursed directly to owners or any individual associated with the project in violation of HUD requirements.*</t>
  </si>
  <si>
    <t>g. For projects for which HUD requires funds to be invested, determine whether funds were invested and interest was only withdrawn with HUD approval.</t>
  </si>
  <si>
    <t>a. Obtain a copy of the project’s regulatory agreement and any amendments or other HUD business agreements, to identify the project owner’s requirements for making deposits into the residual receipts fund and copies of the surplus cash calculations from the end of the prior audit period and semiannual period, as applicable.</t>
  </si>
  <si>
    <t>c. *Determine whether the surplus cash calculations were prepared in accordance with the regulatory agreement and other HUD guidance.</t>
  </si>
  <si>
    <t>d. Determine whether the project deposited all required amounts into the residual receipts account for the period under audit according to the surplus cash calculation(s)*.</t>
  </si>
  <si>
    <t>e. Using the confirmation or the alternative schedule prepared for the mortgage status compliance requirement in 3-5C2c, determine whether residual receipts were deposited in the residual receipts account within *90* days after the end of the fiscal year or semiannual period, if applicable.</t>
  </si>
  <si>
    <t>f. *Determine whether disbursements from the residual receipts account, identified on the confirmation or alternative schedule prepared in 3-5.C.2.c, were properly authorized by HUD and used for the purpose intended*.</t>
  </si>
  <si>
    <t>b. Obtain an understanding of the owner/management agent’s procedures for determining and depositing residual receipts.</t>
  </si>
  <si>
    <t>a. Obtain a copy of the project’s regulatory agreement, business agreement and any amendments or associated documents to determine the owner’s rights for receiving distributions and surplus cash calculations for the prior fiscal period and semiannual period, if applicable.</t>
  </si>
  <si>
    <t>b. *Obtain an understanding of the owner/management agent’s procedures for determining surplus cash and making distributions.*</t>
  </si>
  <si>
    <t>c. Scan minutes of board or partnership meetings for discussions authorizing distributions.</t>
  </si>
  <si>
    <t>d. Question the owner or management agent about the existence of any notices of default or other items of noncompliance under any of the terms of the regulatory or business agreement.</t>
  </si>
  <si>
    <t>e. *Determine whether the surplus cash calculations were prepared in accordance with the regulatory or business agreement and other HUD guidance.</t>
  </si>
  <si>
    <t>f. Determine whether distributions taken during the audit period exceeded the amounts calculated and/or authorized for that period.*</t>
  </si>
  <si>
    <t>g. Scan cash disbursements for evidence of any payments made to the project owners *or related parties. Scan journal entries for unexplained decreases in accounts payable, notes payable, and related interest to project owners or related parties. Determine whether the owner/management agent paid partnership management fees, asset management fees, incentive management fees, and write-offs of related party receivables from funds other than surplus cash or distributions.</t>
  </si>
  <si>
    <t>h. Scan the bank statements for any deposit, from the project owners and/or related parties, which would evidence that incorrect distributions or payments were made and that those funds were redeposited into the project’s accounts before the audit.</t>
  </si>
  <si>
    <t>i. Review inspection reports and owner responses to verify compliance with all outstanding notices for proper maintenance of the project. Delays in making repairs could erroneously result in surplus cash being reported to be on hand at the end of the reporting period, making funds available for distribution to the owners.*</t>
  </si>
  <si>
    <t>In the various compliance areas in this chapter, we have included audit steps that are designed to disclose equity skimming. The auditor should be aware of the conditions noted in appendix B and modify any of the audit steps based on the policies/procedures of the auditee.</t>
  </si>
  <si>
    <t>a. Obtain an understanding of the owner/management agent’s procedures for handing cash receipts.</t>
  </si>
  <si>
    <t>b. Determine whether the project owner’s written and actual procedures for receiving and depositing funds in the regular operating account/centralized account are in compliance with the regulatory agreement and chapter 2 of HUD Handbook 4370.2.</t>
  </si>
  <si>
    <t>c. Determine whether the account is exclusively in the name of the project except as allowed by HUD Handbook 4370.2 for centralized accounts.</t>
  </si>
  <si>
    <t>d. Select a sample of deposits from the cash receipts ledger and perform the following steps:</t>
  </si>
  <si>
    <t>(1) Determine whether the deposits were made in a timely manner after receipt of funds and are in the name of the project. Usually tenant cash receipts are deposited daily during the heavy rent collection days during the first part of the month and when certain amounts of funds are accumulated during the rest of the month.</t>
  </si>
  <si>
    <t>(2) Test the supporting documentation for each deposit in the sample and determine whether all funds that were received were properly accounted for and included in the deposit.</t>
  </si>
  <si>
    <t>(3) Determine that all deposits in the books of account are in agreement with the related bank statements as to amounts and dates.</t>
  </si>
  <si>
    <t>(4) Determine whether the deposits were posted to the appropriate general ledger accounts.</t>
  </si>
  <si>
    <t>(5) Trace all amounts other than tenant/member rental receipts to any contracts, agreements, or other documentation and determine whether the amount that was received was properly deposited and posted to the appropriate account.</t>
  </si>
  <si>
    <t>(6) Select a sample of tenant/member rental receipts and trace the amount from the source documents to the individual tenant/member accounts receivable record and their executed leases.</t>
  </si>
  <si>
    <t>(7) If any amounts are added to the account by way of an institution’s memorandum or other type of document, determine the reason for that transaction and whether it was proper.</t>
  </si>
  <si>
    <t>e. Owners may be motivated to both understate and overstate revenue. The following audit steps are designed to disclose such occurrences:</t>
  </si>
  <si>
    <t>(1) Consider the fraud risk factors and the potential for material misstatement of the financial statements related to revenue recognition including vacancy loss and bad debt expense. Perform testing to address any material fraud risk factors identified. The auditor should tailor audit steps/procedures based on the individual risk factors identified and the results of other audit evidence gathered.</t>
  </si>
  <si>
    <t>(2) Determine whether vacancy loss is greater than 15 percent of total rental revenue or if the change in vacancy loss between the current year and prior year is greater than 5 percent. If so, the following steps should be performed:</t>
  </si>
  <si>
    <t>i. Determine whether rent potential and vacancy loss were properly calculated.</t>
  </si>
  <si>
    <t>ii. For all revenue accounts, scan the detailed general ledger. Review the supporting documentation for all material manual entries and unusual entries.</t>
  </si>
  <si>
    <t>iii. Determine the reason for the increase or cause of the high vacancy rate via discussion with management. The auditor may also want to select a sample of vacant units and perform tests to substantiate the high vacancy rate. Possible tests on the sample include but are not limited to the following:</t>
  </si>
  <si>
    <t>(i). Reviewing the move-out notice from the tenant.</t>
  </si>
  <si>
    <t>(ii).Reviewing the documentation from the move-out inspection.*</t>
  </si>
  <si>
    <t>(iii). *Determining whether the security deposit was refunded to the tenant.</t>
  </si>
  <si>
    <t>(iv). Reviewing the itemized list of damages and charges provided to the tenant, which was used to reduce the amount of security deposit due back to the tenant.</t>
  </si>
  <si>
    <t>(v).Inspecting the vacant unit if the unit is still unoccupied.</t>
  </si>
  <si>
    <t>(vi). Questioning site personal, including the resident manager and the building manager, to determine the period when the unit was vacant.</t>
  </si>
  <si>
    <t>(vii). Reviewing work orders to determine the period when the unit was vacant.</t>
  </si>
  <si>
    <t>(3) Determine whether bad debt expense is greater than 10 percent of total rental revenue or whether the change in bad debt expense is greater than 5 percent between the current year and the prior year. If so, the following steps should be performed:</t>
  </si>
  <si>
    <t>i. Obtain an understanding of the owner/management agent’s procedures for collecting delinquent debt and policy for writing off debt.</t>
  </si>
  <si>
    <t>ii. Determine whether delinquent accounts are sufficiently pursued according to procedures.</t>
  </si>
  <si>
    <t>iii. Select a sample of accounts written off to bad debts expense and review supporting documentation to determine whether debt was written off in accordance with policy and generally accepted accounting principles.</t>
  </si>
  <si>
    <t>f. Determine the reason for any activity on the tenant record after the debt was written off. *</t>
  </si>
  <si>
    <t>a. Obtain an understanding of the project owner/management agent’s procedures for withdrawing funds from the regular operating account or centralized account and determine whether they are properly supported and used in accordance with the regulatory agreement.</t>
  </si>
  <si>
    <t>b. Select a sample of disbursements from the cash disbursement ledger or similar record and perform the following steps:</t>
  </si>
  <si>
    <t>(1) For centralized accounts, determine whether the disbursements were recorded in the books of the appropriate project in accordance with HUD Handbook 4370.2. Review cash account balances of each project to ensure that balances are easily identifiable to each project. Also, determine whether any projects have a negative or zero balance, which could indicate an improper loan between projects.</t>
  </si>
  <si>
    <t>(2) Determine whether the disbursements are supported by approved invoices, bills, or other supporting documentation; the supporting documents are in the name of the project; and the costs are reasonable and necessary for the operation of the project. If the supporting documentation is not in the name of the project, determine whether only the portion applicable to the project was paid from project funds.*</t>
  </si>
  <si>
    <t>(3) *Determine whether the disbursements were made on behalf of other projects or entities since project funds cannot be loaned or used for nonproject purposes. Report instances even if amounts have been repaid.</t>
  </si>
  <si>
    <t>(4) Determine whether the disbursements were properly charged to the correct account.</t>
  </si>
  <si>
    <t>c. Scan the cash disbursements journal for payments that would evidence actual or potential litigation for any discriminatory rental practices.</t>
  </si>
  <si>
    <t>d. If any amounts are withdrawn from the project account by way of an institution’s memorandum or other type of document, determine the reason for that transaction and that it is proper.</t>
  </si>
  <si>
    <t>e. For accounts with balances in excess of FDIC-insured limits, determine whether the owner or management agent followed the steps outlined in chapter 2 of HUD Handbook 4370.2 to determine the eligibility of the financial institution.</t>
  </si>
  <si>
    <t>a. Obtain a copy of the housing assistance payments contracts or equivalent subsidy contracts with any amendments to determine the owner’s responsibilities in this compliance area.</t>
  </si>
  <si>
    <t>b. Obtain an understanding of the owner/management agent’s procedures for accepting applications, managing the waiting list, determining initial eligibility, determining a tenant’s rent and subsidy, and recertifying annually and determine whether they are in compliance with the provisions in HUD Handbook 4350.3.*</t>
  </si>
  <si>
    <t>c. *Review the results of any field reviews performed covering tenant application, eligibility, and recertification activity. Consider the impact on the audit steps to be preformed. If deficiencies were disclosed, additional testing should be performed on current activity to determine whether the problem has been corrected or corrective action was put in place.</t>
  </si>
  <si>
    <t>d. Select a sample of applicants that were selected from the waiting list during the fiscal year. The sample should include some tenants that were denied admission. Perform the following steps at a minimum:</t>
  </si>
  <si>
    <t>i. The reason the applicant was denied admittance in accordance with the tenant selection plan and that the reason was properly supported.</t>
  </si>
  <si>
    <t>ii. Any indication of discriminatory rental practices or if the applicant threatened or entered litigation because of discriminatory practices.</t>
  </si>
  <si>
    <t>iii. The rejection letter provided to the applicant advising the applicant of his/her right to appeal.</t>
  </si>
  <si>
    <t>e. Select a sample of tenant files. The sample should include some recently admitted tenants as well as some tenants who no longer reside at the project. The requirements below are covered in HUD Handbook 4350.3. The auditor should review the Handbook to determine whether requirements have been added or removed to ensure completeness of **review in this area. Perform a minimum of the following steps, as applicable:</t>
  </si>
  <si>
    <t>(1) Determine whether all appropriate parties signed the application.</t>
  </si>
  <si>
    <t>(2) Determine whether household members were correctly identified and the head, cohead, and all tenants age 18 and older signed the applicant’s/tenant’s consent to the release of information, Form HUD 9887-A.</t>
  </si>
  <si>
    <t>(3) Determine whether the owner/management agent verified Social Security numbers of all occupants six years of age and older, disability status, waiting list preferences, and income and allowances for adjusted income (refer to Handbook 4350.3, appendix 3, for additional information on acceptable form of verification).</t>
  </si>
  <si>
    <t>(4) Determine whether the resident rights and responsibilities were acknowledged.</t>
  </si>
  <si>
    <t>(5) Determine whether citizenship declaration or eligible immigrant status was obtained.</t>
  </si>
  <si>
    <t>(6) Determine whether all adult tenants were screened for criminal and drug background checks as well as sex offender registration.</t>
  </si>
  <si>
    <t>(7) Determine whether the correct HUD model lease and addendums were used and correctly signed/executed.</t>
  </si>
  <si>
    <t>(8) Determine whether the appropriate security deposit and prorated rent were correctly calculated and collected.</t>
  </si>
  <si>
    <t>(9) Determine whether the appropriate security deposit and prepaid rent were returned within 30 days after move-out.</t>
  </si>
  <si>
    <t>(10) Determine whether the owner’s certification of compliance with HUD’s tenant eligibility and rent procedures, Form HUD-50059, was completed correctly.*</t>
  </si>
  <si>
    <t>(11) *Determine whether move-in and move-out inspection forms were completed.</t>
  </si>
  <si>
    <t>(12) Determine whether the computation of the tenant’s contribution toward rent and utilities and the subsidized portion of the tenant’s monthly rent were properly calculated.</t>
  </si>
  <si>
    <t>(13) Determine whether the initial certification and the last recertification forms were completed correctly and were accurate (Form HUD-50059).</t>
  </si>
  <si>
    <t>(14) Verify that the Section 8 rents charged and paid did not exceed the contract rents approved by HUD.</t>
  </si>
  <si>
    <t>(15) Trace the housing assistance payment calculated in the tenant file to the amount charged to HUD in the monthly voucher request.</t>
  </si>
  <si>
    <t>(16) For those tenants who were evicted, determine whether</t>
  </si>
  <si>
    <t>i. The basis for the eviction was in accordance with the established rental policy, or</t>
  </si>
  <si>
    <t>ii. The tenant was evicted for any discriminatory reasons.</t>
  </si>
  <si>
    <t>(17) Determine whether any evidence is contained in the file indicating that any improper or inaccurate information was discovered while determining tenant eligibility or rent calculation. If so, determine that the owner followed the guidance in HUD Handbook 4350.3 pertaining to overpayment of a subsidy and follow up on suspected fraud.</t>
  </si>
  <si>
    <t>a. *Select a sample of Section 8 tenants or use the sample selected in step 3-5.J above if all tenants in that sample receive subsidy. For the sample items selected,</t>
  </si>
  <si>
    <t>(1) Obtain a copy of the tenant selection plan for a description of the methodology the owner uses in income targeting.</t>
  </si>
  <si>
    <t>(2) Obtain an understanding of the owner/management agent’s procedures for implementing that plan and determine whether the procedures properly implement the tenant selection plan.</t>
  </si>
  <si>
    <t>b. Determine whether at least 40 percent of the units that became available during the period under review served extremely low-income families.</t>
  </si>
  <si>
    <t>(1) If the tenant files that were stated in the owner’s income target determination were in the sample selected, determine that extremely low-income families occupied those units.</t>
  </si>
  <si>
    <t>(2) If none of the extremely low-income families were in the sample selected, select a separate sample from the owner’s determination documentation and determine whether the units were rented to extremely low-income families.</t>
  </si>
  <si>
    <t>c. If the 40 percent has not been reached and the owner is renting units to other eligible families, determine whether the owner has documented its marketing efforts to target extremely low-income families.</t>
  </si>
  <si>
    <t>a. Obtain an understanding of the project owner’s procedures, including state and local laws, and regulatory agreement and HUD requirements (HUD Handbook 4370.2, chapter 2) for establishment and maintenance of the security deposit account and making approved disbursements from that account.</t>
  </si>
  <si>
    <t>b. Determine whether the account has been established in a federally insured depository in the name of the project, which is segregated from project operating funds, and the owner’s records support the amount on deposit.</t>
  </si>
  <si>
    <t>c. Determine whether, at the end of the reporting period and throughout the period under review, the amount on deposit is at least equal to the outstanding obligations under the security deposit account.</t>
  </si>
  <si>
    <t>d. Determine whether interest is earned on the security deposit account and the disposition of that interest. If state and local law requires the owner to pay the tenant for interest earned, determine that the tenant interest is credited to tenants and paid upon termination of tenancy.</t>
  </si>
  <si>
    <t>e. Select a sample of tenants that moved in and tenants that moved out during the period under review and perform the following steps:</t>
  </si>
  <si>
    <t>(1) Determine whether security deposits were collected at the time of the initial lease and agree with the amount required in the lease agreement and regulations.</t>
  </si>
  <si>
    <t>(2) Determine whether security deposits collected were deposited promptly in the security deposit account.</t>
  </si>
  <si>
    <t>(3) Trace tenant balances reported on the balance sheet at the end of the fiscal year as the outstanding obligation to the tenant list of security deposits for the same period and determine if it agrees.</t>
  </si>
  <si>
    <t>(4) Determine whether refunds and/or an itemized list of claims were provided to tenants within 30 days after move-out or as required by state or local law. *</t>
  </si>
  <si>
    <t>(5) *Determine whether refunds were disbursed to the former tenant and in the appropriate amount. Determine the disposition of or proposed disposition of the amounts for checks outstanding for more than 60 days.</t>
  </si>
  <si>
    <t>(6) Identify disbursements from the security deposit bank account statement that do not appear to be tenant refunds to ensure that those disbursements were only made for payment of appropriate expenses incurred by the tenant or on behalf of the tenant.</t>
  </si>
  <si>
    <t>(7) Determine whether forfeited security deposits applied to rents and damages were appropriately recorded as rental income.*</t>
  </si>
  <si>
    <t>a. Obtain a copy of the most recent HUD-approved management agent’s certification (Form HUD-9839-A, B, or C, as appropriate). Perform the following steps:</t>
  </si>
  <si>
    <t>(1).Determine whether HUD has approved the owner or current management agent.</t>
  </si>
  <si>
    <t>(2).If the project owner’s/management agent’s certification, Form HUD-9839-B, was used, determine whether companies that have an identity-of-interest relationship with the owner (item 12) have been reported in the notes to the financial statements.</t>
  </si>
  <si>
    <t>(3).Obtain a copy of the management entity profile, Form HUD-9832, to identify additional identity-of-interest companies *(items 11a and b) that were not included in the management agent certification for inclusion in the notes to the financial statements.*</t>
  </si>
  <si>
    <t>(4).Review maintenance contracts and major contracts and vendor invoices to determine whether there are additional identity-of-interest relationships with the owner/agent that need to be reported to HUD and in the notes to the financial statements.</t>
  </si>
  <si>
    <t>(5).Determine whether the management agent fees paid exceeded the amount listed on the management agent certification. This amount should also agree with the amount in the management agreement.</t>
  </si>
  <si>
    <t>(6).*For payments made to identity-of-interest companies, determine whether the amounts paid exceed the amounts ordinarily paid for such services and supplies. The amounts ordinarily paid can be determined by comparing costs to similar disbursements noted during the cash disbursement analysis or from the auditors’ knowledge of amounts generally paid for services and supplies in the same geographic area, gained through their audits of other area clients.*</t>
  </si>
  <si>
    <t>b. Determine whether the owner or the management agent has obtained a fidelity bond in accordance with chapter 2.14 of HUD Handbook 4381.5.</t>
  </si>
  <si>
    <t>c. *Determine whether hazard insurance has been obtained in the amount required by the project’s mortgage.*</t>
  </si>
  <si>
    <t>d. Determine whether liability coverage is sufficient as determined by chapter 21 of HUD Handbook 4350.1.</t>
  </si>
  <si>
    <t>e. Determine whether the owner or management agent has responded to all HUD management review reports, physical inspection reports, and inquiries regarding annual financial statements or monthly accounting reports within 30 days.</t>
  </si>
  <si>
    <t>f. *On a sample basis, test work orders and tenant complaints for timely follow up and compliance with management’s procedures. Handbook 4381.5 states that whenever possible, owners/agents should take immediate action to address problems or concerns registered by the resident.</t>
  </si>
  <si>
    <t>g. Determine whether the project is maintained in good repair and condition. If the units are subsidized, determine whether management’s procedures ensure that units meet applicable housing quality standards.</t>
  </si>
  <si>
    <t>h. Inquire whether HUD, a contract administrator, or the lender has conducted routine unit and general property inspections. If findings were identified, determine whether corrective action was taken.</t>
  </si>
  <si>
    <t>i. Question management and scan revenue accounts for any fees charged to the project or residents for additional services. Conduct followup or corroboration of management’s responses as considered necessary to ensure that fees charged agree with the management agent certification or have been approved by HUD.*</t>
  </si>
  <si>
    <t>b. Confirm all material liabilities listed on the client’s balance sheet. Review for indications of change of ownership or additional encumbrances that may have been made without HUD approval.</t>
  </si>
  <si>
    <t>a. Question management about the existence of any agreements to sell, assign, dispose of, or encumber any of the mortgaged property or assets of or beneficial interest in the property. Review any agreements. Determine whether HUD has approved transactions or is in the process of approving transactions and report any instances of noncompliance.</t>
  </si>
  <si>
    <t>c. *Report any other instances of unauthorized conveyance, assignment, transfer, disposal, or encumbrance of any of the mortgaged property or assets of or beneficial interest in the property identified during the course of the audit.*</t>
  </si>
  <si>
    <t>a. Question management about the existence of any agreements to assign, transfer, dispose of, or encumber any of the personal property of the project, including rents, and read any agreements.</t>
  </si>
  <si>
    <t>b. Review the results of the audit procedures applied to specific accounts or other general procedures to identify the existence of any unauthorized transactions.</t>
  </si>
  <si>
    <t>c. *Test accounts receivable to determine whether receivables are the result of routine operations and whether project funds have been loaned to the management agent, other projects, employees, or the owner.*</t>
  </si>
  <si>
    <t>a. Obtain copies of the monthly report of excess income, Form HUD-93094, for the period under review and any approval letters from HUD regarding retention of excess income.</t>
  </si>
  <si>
    <t>b. *Select a sample of the reports and determine whether the reports were prepared in accordance with HUD instructions.*</t>
  </si>
  <si>
    <t>c. *For the sample items selected, determine whether the client remitted the full amount collected to HUD in accordance with HUD instructions and in a timely manner.</t>
  </si>
  <si>
    <t>d. If excess income was not remitted to HUD, determine whether funds were retained in accordance with HUD approval and funds were used for the intended purpose.</t>
  </si>
  <si>
    <t>a. Obtain a copy of the lease agreement, as may be amended, to operate the facility, if applicable, and the executed regulatory agreements (there will be one for the owner and one for the operator/lessee).</t>
  </si>
  <si>
    <t>b. Determine whether the owner received lease payments in a timely manner.</t>
  </si>
  <si>
    <t>c. Determine whether the total lease payments were adequate to cover the debt service (including tax and insurance escrows) and reserve for replacement deposits.*</t>
  </si>
  <si>
    <t>d. *Obtain maintenance logs, inspection reports, and other data to determine that the lessee has properly maintained the project. On a sample basis, review that documentation to determine whether the lessee made repairs to the project to properly maintain the property in accordance with housing quality standards. Visual inspection of the common areas and grounds should be made.</t>
  </si>
  <si>
    <t>e. Determine whether major changes have been made to the project without HUD approval.</t>
  </si>
  <si>
    <t>f. Determine whether the owner or operator/lessee complied with nondiscrimination, equal opportunity, or other requirements of state or local law or of HUD/FHA.</t>
  </si>
  <si>
    <t>g. Examine the terms of the lease to determine whether responsibility for making mortgage payments and reserve deposits has been assigned/delegated to the lessee. Verify that payments were made by the owner.</t>
  </si>
  <si>
    <t>In 1997, Congress established the Mark-to-Market Program (M2M) to help preserve the availability and affordability of low-income rental housing while reducing the cost to the federal government of rental assistance provided to low-income households using project-based Section 8 funds. Under this program, HUD resets the rents to the prevailing market level and restructures the property’s mortgage debt, if needed, to permit a positive cash flow. The operations of M2M projects are to be audited using the steps in section 3-5 in addition to the following audit procedures. The auditor must obtain the business agreement and conform the requirements in that agreement to the audit steps in this section. Changes, as found necessary, should be made to the audit steps since these steps were established based on the M2M procedures stated in the M2M Program Operating Procedure Guide which may be different from those set forth in the Business Agreement.</t>
  </si>
  <si>
    <t>a. Obtain a copy of the restructuring commitment and other restructuring documents to determine whether the owner invested new funds as required, including any new funds for reserves, repairs, transaction costs, or similar property costs.</t>
  </si>
  <si>
    <t>b. Obtain a copy of the source documents identifying the interest rate and payments period for the capital recovery payments. Obtain or prepare an amortization schedule of the payments showing the amount advanced for the restructuring, interest rate, and payment period. Determine whether the capital recovery payment is being paid as authorized over the applicable period of 7-10 years.</t>
  </si>
  <si>
    <t>c. Determine whether the terms and conditions of the capital recovery payments listed below were met on a monthly basis.</t>
  </si>
  <si>
    <t>(1).All expenses are paid, and there are no material accrued payables.</t>
  </si>
  <si>
    <t>(2).The first mortgage is current.</t>
  </si>
  <si>
    <t>(3).The property is in acceptable physical condition (the most recent REAC score is at least 60 or the multifamily HUB or program center has accepted the owner’s proposal for curing a less favorable score).</t>
  </si>
  <si>
    <t>(4).There are no unresolved HUD audit or management findings, including any finding that the owner is not in compliance with the rehabilitation escrow deposit agreement.</t>
  </si>
  <si>
    <t>(5).The project’s most recently issued audited financial statements reflected positive surplus cash, and any payables shown as due on the surplus cash schedule have been paid.*</t>
  </si>
  <si>
    <t>(6).*If funds are not available, payment will accrue until surplus cash becomes available. Interest is paid on the accrued amount.*</t>
  </si>
  <si>
    <t>a. Obtain a copy of the restructuring commitment and other restructuring documents and determine the incentive performance fee percentage.</t>
  </si>
  <si>
    <t>b. Determine whether the terms and conditions of payment listed below were met for the annual period during which the owner collected the incentive performance fee.</t>
  </si>
  <si>
    <t>(5).Only funds available after payment of the expenses, debt service on any first mortgage, and any capital recovery payment were used. If funds are not available, payment cannot accrue.</t>
  </si>
  <si>
    <t>a. Obtain a copy of the restructuring commitment and other restructuring documents and determine the requirements and/or restrictions that exist for the capital recovery payment, the incentive performance fee, and the M2M (surplus cash) note payment and distributions</t>
  </si>
  <si>
    <t>b. Review the prior-year surplus cash computation and note that the owner distribution does not exceed 25 percent of the surplus cash available for distribution or the percentage determined by Office of Affordable Housing Preservation.</t>
  </si>
  <si>
    <t>c. Determine that the M2M (surplus cash) note payment and distributions were paid after all required payments were made and that the capital recovery payment and incentive performance fee were properly made as determined in audit steps 3-6.A and 3-6.B.</t>
  </si>
  <si>
    <t>- M2M - Capital Recovery Payments for M2M Projects</t>
  </si>
  <si>
    <t>- M2M - Incentive Performance Fee for M2M Projects</t>
  </si>
  <si>
    <t>- M2M - Special Rules for Cooperatives</t>
  </si>
  <si>
    <r>
      <rPr>
        <b/>
        <u/>
        <sz val="10"/>
        <rFont val="Calibri"/>
        <family val="2"/>
        <scheme val="minor"/>
      </rPr>
      <t>Compliance Requirement:</t>
    </r>
    <r>
      <rPr>
        <b/>
        <sz val="10"/>
        <rFont val="Calibri"/>
        <family val="2"/>
        <scheme val="minor"/>
      </rPr>
      <t xml:space="preserve"> 
</t>
    </r>
    <r>
      <rPr>
        <sz val="10"/>
        <rFont val="Calibri"/>
        <family val="2"/>
        <scheme val="minor"/>
      </rPr>
      <t xml:space="preserve">Projects are required to ensure that financial status reports contain reliable financial data and are presented in accordance with the terms of applicable agreements between the project and HUD. The individual agreements contain the specific reporting requirements that the project must follow. *HUD will usually require monthly reports whenever annual financial reviews, on-site reviews, or other information indicates that the project is experiencing financial or management difficulties or the owner/agent is suspected of noncompliance (HUD Handbook 4370.1, chapter 3). The type of annual statements can vary by program. HUD Handbooks 4370.2 and 4350.1 provide detailed guidance as to which owners must submit financial statements and the types of statements that are required.* </t>
    </r>
  </si>
  <si>
    <r>
      <rPr>
        <b/>
        <u/>
        <sz val="10"/>
        <rFont val="Calibri"/>
        <family val="2"/>
        <scheme val="minor"/>
      </rPr>
      <t>Compliance Requirement</t>
    </r>
    <r>
      <rPr>
        <sz val="10"/>
        <rFont val="Calibri"/>
        <family val="2"/>
        <scheme val="minor"/>
      </rPr>
      <t>: 
Owners and management agents are prohibited from discriminatory practices in accepting applications, renting units, and designating units or sections of a project for renting to prohibited bases in accordance with the Fair Housing Act and the provisions of the regulatory agreement.</t>
    </r>
  </si>
  <si>
    <r>
      <rPr>
        <b/>
        <u/>
        <sz val="10"/>
        <rFont val="Calibri"/>
        <family val="2"/>
        <scheme val="minor"/>
      </rPr>
      <t>Compliance Requirement:</t>
    </r>
    <r>
      <rPr>
        <sz val="10"/>
        <rFont val="Calibri"/>
        <family val="2"/>
        <scheme val="minor"/>
      </rPr>
      <t xml:space="preserve"> 
Owners shall promptly make all payments due under the note and mortgage.</t>
    </r>
  </si>
  <si>
    <r>
      <rPr>
        <b/>
        <u/>
        <sz val="10"/>
        <rFont val="Calibri"/>
        <family val="2"/>
        <scheme val="minor"/>
      </rPr>
      <t>Compliance Requirement</t>
    </r>
    <r>
      <rPr>
        <sz val="10"/>
        <rFont val="Calibri"/>
        <family val="2"/>
        <scheme val="minor"/>
      </rPr>
      <t>: Owners, if required, shall establish a reserve for replacement account and make deposits in accordance with HUD requirements, usually the regulatory agreement *or business agreement*. The reserve for replacement account is usually required to be under the control of the lender. Disbursements from the reserve for replacement fund may be made only after written consent is received from HUD.  
*Reserve for replacement funds are to be invested in interest-bearing accounts for certain projects. Interest earned on these projects is required to be maintained in the reserve for replacement account. For other projects, HUD strongly encourages owners to invest the reserve for replacement funds. The mortgagee is authorized to invest funds in excess of $100,000 (the Federal Deposit Insurance Corporation (FDIC) federally insured limit) in approved securities and/or financial institutions as long as it follows the requirements in HUD Handbook 4350.1, paragraph 4-22. Interest on those investments is considered project funds and may not be disbursed directly to owners or directly to any individual associated with the project. All interest must flow through the project accounts and be disclosed in the accounting records.*</t>
    </r>
  </si>
  <si>
    <r>
      <rPr>
        <b/>
        <u/>
        <sz val="10"/>
        <rFont val="Calibri"/>
        <family val="2"/>
        <scheme val="minor"/>
      </rPr>
      <t>Compliance Requirement</t>
    </r>
    <r>
      <rPr>
        <sz val="10"/>
        <rFont val="Calibri"/>
        <family val="2"/>
        <scheme val="minor"/>
      </rPr>
      <t>:
*Non-profit owners and owners of limited distribution projects, Section 202 projects, and Section 811 projects* shall establish a residual receipts account and make deposits into the account in accordance with HUD requirements *within 90 days after the close of the fiscal year.* Disbursements from such fund may be made only after written consent is received from HUD.</t>
    </r>
  </si>
  <si>
    <r>
      <rPr>
        <b/>
        <u/>
        <sz val="10"/>
        <rFont val="Calibri"/>
        <family val="2"/>
        <scheme val="minor"/>
      </rPr>
      <t>Compliance Requirement</t>
    </r>
    <r>
      <rPr>
        <sz val="10"/>
        <rFont val="Calibri"/>
        <family val="2"/>
        <scheme val="minor"/>
      </rPr>
      <t>: 
Owners may not make, receive, and/or retain any distribution of assets or any income of any kind of the project except surplus cash and then only under certain conditions. Surplus cash distributions can only be made as of and after the end of a semiannual or annual fiscal period. Surplus cash distributions cannot be made when the owner is in default under any of the terms of the regulatory agreement, the note, or mortgage. *Surplus cash distributions cannot be made out of borrowed funds or if the owner has not complied with all outstanding notices, from HUD or from the mortgagee, for proper maintenance of the project.* The allowable distribution for limited distribution owners is further restricted to a percentage of the owner’s initial equity investment as described in the regulatory agreement, business agreement or subsequent HUD-approved agreements *with the balance of surplus cash required to be deposited in a residual receipts account (see steps 3-5.E).*</t>
    </r>
  </si>
  <si>
    <r>
      <rPr>
        <b/>
        <u/>
        <sz val="10"/>
        <rFont val="Calibri"/>
        <family val="2"/>
        <scheme val="minor"/>
      </rPr>
      <t>Compliance Requirement</t>
    </r>
    <r>
      <rPr>
        <sz val="10"/>
        <rFont val="Calibri"/>
        <family val="2"/>
        <scheme val="minor"/>
      </rPr>
      <t>: 
Equity skimming is the willful misuse of any part of the rent, assets, proceeds, income, or other funds derived from the project covered by the mortgage for any purpose other than to meet actual or necessary expenses of the project. Equity skimming deprives the project of needed funds for repairs, maintenance, and improvements, which contributes to the financial and physical deterioration of the project and the standard of living conditions for the families who depend on the federal government to provide housing. Also, a community where the project is located suffers since the project may become the breeding ground for crime, violence, and drugs. Appendix B includes areas disclosed in audit reports in which equity skimming was found in the operations of multifamily projects.</t>
    </r>
  </si>
  <si>
    <r>
      <rPr>
        <b/>
        <u/>
        <sz val="10"/>
        <rFont val="Calibri"/>
        <family val="2"/>
        <scheme val="minor"/>
      </rPr>
      <t>Compliance Requirement</t>
    </r>
    <r>
      <rPr>
        <sz val="10"/>
        <rFont val="Calibri"/>
        <family val="2"/>
        <scheme val="minor"/>
      </rPr>
      <t>: 
All cash receipts, including those collected by a management agent, must be deposited into an account in the name of the project at an institution in which deposits are federally insured. The project’s owner must verify that depositories where it maintains funds in excess of $100,000 meet certain conditions as outlined in chapter 2 of HUD Handbook 4370.2.
Most projects will have at least three bank accounts including a regular operating account, a reserve for replacement account (held by the mortgagee, see paragraph 3-5.D for audit steps), and a tenant security deposit account (see paragraph 3-5.L for audit steps). Non-profits and limited distribution projects will also have a residual receipts account (see paragraph 3-5.E for audit steps).
The regular operating account is a general operating account in the name of the project, which is used for depositing receipts of the project other than those specifically designated for the security deposits account. A centralized account can only be used as provided for in chapter 2 of HUD Handbook 4270.2.*</t>
    </r>
  </si>
  <si>
    <r>
      <rPr>
        <b/>
        <u/>
        <sz val="10"/>
        <rFont val="Calibri"/>
        <family val="2"/>
        <scheme val="minor"/>
      </rPr>
      <t>Compliance Requirement</t>
    </r>
    <r>
      <rPr>
        <sz val="10"/>
        <rFont val="Calibri"/>
        <family val="2"/>
        <scheme val="minor"/>
      </rPr>
      <t>: 
All disbursements from the regular operating account must be supported by approved invoices, bills, or other supporting documentation. Project funds should only be used to pay for mortgage payments, required deposits to the reserve for replacement fund, reasonable expenses necessary for the operation and maintenance of the project, distributions of surplus cash as permitted, and repayment of owner advances from surplus cash or as authorized by HUD. Disbursements from a centralized account must clearly be traceable to each project. The actual cash position of each project in this account must be easily identifiable at all times without exception.</t>
    </r>
  </si>
  <si>
    <r>
      <rPr>
        <b/>
        <u/>
        <sz val="10"/>
        <rFont val="Calibri"/>
        <family val="2"/>
        <scheme val="minor"/>
      </rPr>
      <t>Compliance Requirement</t>
    </r>
    <r>
      <rPr>
        <sz val="10"/>
        <rFont val="Calibri"/>
        <family val="2"/>
        <scheme val="minor"/>
      </rPr>
      <t>: 
Owners who participate in HUD’s rent subsidy programs are responsible for accepting applications, maintaining a waiting list, determining eligibility, calculating the tenant’s contribution toward rent and utilities, calculating subsidy, and recertifying the tenant annually in accordance with HUD requirements.</t>
    </r>
  </si>
  <si>
    <r>
      <rPr>
        <b/>
        <u/>
        <sz val="10"/>
        <rFont val="Calibri"/>
        <family val="2"/>
        <scheme val="minor"/>
      </rPr>
      <t>Compliance Requirement</t>
    </r>
    <r>
      <rPr>
        <sz val="10"/>
        <rFont val="Calibri"/>
        <family val="2"/>
        <scheme val="minor"/>
      </rPr>
      <t>: 
For each project assisted under a contract for project-based Section 8 assistance, the owner must lease not fewer than 40 percent of the dwelling units to extremely low-income families (HUD Handbook 4350.3, chapter 3, and chapter 4, paragraph 4-5).</t>
    </r>
  </si>
  <si>
    <r>
      <rPr>
        <b/>
        <u/>
        <sz val="10"/>
        <rFont val="Calibri"/>
        <family val="2"/>
        <scheme val="minor"/>
      </rPr>
      <t>Compliance Requirement</t>
    </r>
    <r>
      <rPr>
        <sz val="10"/>
        <rFont val="Calibri"/>
        <family val="2"/>
        <scheme val="minor"/>
      </rPr>
      <t>: Funds collected as a security deposit shall be kept in the name of the project, separate and apart from all other funds of the project in a trust account. The amount of this account shall at all times equal or exceed the aggregate of all outstanding obligations under that account. Funds must not be commingled with funds from any other projects. All disbursements from the security deposit account must be only for refunds to tenants and for payment of expenses incurred by or on behalf of the tenant, not to exceed the amount to which the tenant is entitled. All disbursements must have supporting documentation. In addition, state and local governments may have specific regulations governing the handling of tenant security deposits.*</t>
    </r>
  </si>
  <si>
    <r>
      <rPr>
        <b/>
        <u/>
        <sz val="10"/>
        <rFont val="Calibri"/>
        <family val="2"/>
        <scheme val="minor"/>
      </rPr>
      <t>Compliance Requirement</t>
    </r>
    <r>
      <rPr>
        <sz val="10"/>
        <rFont val="Calibri"/>
        <family val="2"/>
        <scheme val="minor"/>
      </rPr>
      <t>: 
The owner is responsible for complying with all requirements of the regulatory agreement. *The owner may perform all management functions or contract with a management agent to provide project management, but the responsibility cannot be delegated to the management agent. The owner or management agent must be approved by HUD and must certify that it will follow HUD’s rules and regulations. *</t>
    </r>
  </si>
  <si>
    <r>
      <rPr>
        <b/>
        <u/>
        <sz val="10"/>
        <rFont val="Calibri"/>
        <family val="2"/>
        <scheme val="minor"/>
      </rPr>
      <t>Compliance Requirements</t>
    </r>
    <r>
      <rPr>
        <sz val="10"/>
        <rFont val="Calibri"/>
        <family val="2"/>
        <scheme val="minor"/>
      </rPr>
      <t>: Owners shall not, without the prior written consent of HUD, convey, assign, transfer, dispose of, or encumber any of the mortgaged property or permit the conveyance, transfer, or encumbrance of such property.</t>
    </r>
  </si>
  <si>
    <r>
      <rPr>
        <b/>
        <u/>
        <sz val="10"/>
        <rFont val="Calibri"/>
        <family val="2"/>
        <scheme val="minor"/>
      </rPr>
      <t>Compliance Requirements</t>
    </r>
    <r>
      <rPr>
        <sz val="10"/>
        <rFont val="Calibri"/>
        <family val="2"/>
        <scheme val="minor"/>
      </rPr>
      <t>: 
Owners shall not, without the prior written consent of HUD, assign, transfer, dispose of, or encumber any personal property of the project, including rents, or pay out any funds except for reasonable operating expenses and necessary repairs.</t>
    </r>
  </si>
  <si>
    <r>
      <rPr>
        <b/>
        <u/>
        <sz val="10"/>
        <rFont val="Calibri"/>
        <family val="2"/>
        <scheme val="minor"/>
      </rPr>
      <t>Compliance Requirements</t>
    </r>
    <r>
      <rPr>
        <sz val="10"/>
        <rFont val="Calibri"/>
        <family val="2"/>
        <scheme val="minor"/>
      </rPr>
      <t>: 
Owners of properties with mortgages insured under Section 236 of the National Housing Act must submit excess income within 10 days of the end of the month in which it was collected.</t>
    </r>
  </si>
  <si>
    <r>
      <rPr>
        <b/>
        <u/>
        <sz val="10"/>
        <rFont val="Calibri"/>
        <family val="2"/>
        <scheme val="minor"/>
      </rPr>
      <t>Compliance Requirements</t>
    </r>
    <r>
      <rPr>
        <sz val="10"/>
        <rFont val="Calibri"/>
        <family val="2"/>
        <scheme val="minor"/>
      </rPr>
      <t>: 
Owners may enter into lease agreements to operate the facility, in which case the operator will be required to execute a regulatory agreement (HUD 92466-NHL) with HUD before the note is endorsed for insurance. The regulatory agreement requires lease payments to be sufficient to pay all mortgage payments including payments to reserves for taxes, insurance, etc., and payments to the reserve for replacements. If at the end of any fiscal year, payments under the lease have not been sufficient to pay for the above items, the owner and operator/lessee, upon request in writing from HUD, shall renegotiate the amounts due under the lease so that the lease payments shall be sufficient to pay for such items. In addition, the operator/lessee shall provide HUD, within 30 days of request, a financial report, in a form satisfactory to HUD, covering the operations of the mortgaged property and of the project.
The regulatory agreement also requires the operator/lessee to not sublease the project and maintain it in good repair. The owner’s regulatory agreement requires the owner to make mortgage payments and reserve deposits. These responsibilities cannot be assigned.</t>
    </r>
  </si>
  <si>
    <r>
      <rPr>
        <b/>
        <u/>
        <sz val="10"/>
        <rFont val="Calibri"/>
        <family val="2"/>
        <scheme val="minor"/>
      </rPr>
      <t>Compliance Requirements</t>
    </r>
    <r>
      <rPr>
        <sz val="10"/>
        <rFont val="Calibri"/>
        <family val="2"/>
        <scheme val="minor"/>
      </rPr>
      <t>: 
In most M2M transactions, owners are required to invest new money either out-of-pocket or through borrowing. These funds cannot be provided through a loan secured by the project assets. In return, the owner receives capital recovery payments. These payments provide a market rate of return to owners on the new money invested and may only be collected when certain conditions are met. This requirement is not applicable to cooperatives.</t>
    </r>
  </si>
  <si>
    <r>
      <rPr>
        <b/>
        <u/>
        <sz val="10"/>
        <rFont val="Calibri"/>
        <family val="2"/>
        <scheme val="minor"/>
      </rPr>
      <t>Compliance Requirements</t>
    </r>
    <r>
      <rPr>
        <sz val="10"/>
        <rFont val="Calibri"/>
        <family val="2"/>
        <scheme val="minor"/>
      </rPr>
      <t>: 
The incentive performance fee is provided to recognize owner equity and as an incentive for demonstrating operating efficiencies. This fee is a percentage, generally 3 percent, of annual effective gross income with a floor of $100 and a ceiling of $200 per unit per year. The owner can collect this payment annually if certain conditions are met. The percentage can be increased or decreased by the participating administrative entity to establish a fee within the maximum and minimum limitations.</t>
    </r>
  </si>
  <si>
    <r>
      <rPr>
        <b/>
        <u/>
        <sz val="10"/>
        <rFont val="Calibri"/>
        <family val="2"/>
        <scheme val="minor"/>
      </rPr>
      <t>Compliance Requirements</t>
    </r>
    <r>
      <rPr>
        <sz val="10"/>
        <rFont val="Calibri"/>
        <family val="2"/>
        <scheme val="minor"/>
      </rPr>
      <t>: After payment of all operating expenses, debt service on any first mortgage, any capital recovery payment, and the incentive performance fee, the owner will receive up to 25 percent of the remaining surplus cash annually. The remainder of surplus cash will be paid toward the M2M second (or third) mortgage. Since requirements in the Business Agreements my vary from the procedures contained in the M2M Program Operating Procedure Guide which were used to establish the audit steps listed below, the auditor must obtain a copy of the Business Agreement and compare it to the audit guide steps and make the changes deemed appropriate.</t>
    </r>
  </si>
  <si>
    <r>
      <rPr>
        <b/>
        <u/>
        <sz val="10"/>
        <rFont val="Calibri"/>
        <family val="2"/>
        <scheme val="minor"/>
      </rPr>
      <t>Compliance Requirements:</t>
    </r>
    <r>
      <rPr>
        <sz val="10"/>
        <rFont val="Calibri"/>
        <family val="2"/>
        <scheme val="minor"/>
      </rPr>
      <t xml:space="preserve"> 
For cooperatives, additional requirements are included in the audit procedures listed below. The compliance requirements in 3-6.B and 3-6.C also apply to cooperatives. Capital recovery payments listed in 3-6.A do not apply.</t>
    </r>
  </si>
  <si>
    <t>a. Obtain a copy of the applicable IRP agreement, any use agreements, and Housing Notice 00-8, Guidelines for Continuation of Interest Reduction Payments after Refinancing, and related notices for reinstatement and extension.</t>
  </si>
  <si>
    <t>b. On a sample basis, review tenant files and ensure that the owner is in compliance with the low-income affordability restrictions for the period covered by the IRP and use agreements.</t>
  </si>
  <si>
    <t>d. Determine whether withdrawals from the residual receipts account for the period under audit were approved by the multifamily HUB or program center director and were used for the purpose requested.</t>
  </si>
  <si>
    <t>c. Determine whether the surplus cash and the incentive performance fee of the cooperative were deposited in a separate residual receipts account.</t>
  </si>
  <si>
    <t>a. *Obtain a copy of the restructuring commitment and other restructuring documents and note the additional operating reserve requirement.</t>
  </si>
  <si>
    <t>b. Determine whether the cooperative is in compliance with the annual escrow deposit of 3 percent of annual operating expenses plus principal and interest and mortgage insurance premium.</t>
  </si>
  <si>
    <r>
      <rPr>
        <b/>
        <u/>
        <sz val="10"/>
        <rFont val="Calibri"/>
        <family val="2"/>
        <scheme val="minor"/>
      </rPr>
      <t xml:space="preserve">Compliance Requirements: </t>
    </r>
    <r>
      <rPr>
        <sz val="10"/>
        <rFont val="Calibri"/>
        <family val="2"/>
        <scheme val="minor"/>
      </rPr>
      <t>As a condition for receiving continued interest reduction payments (IRP) under section 236(e)(2) and section 236(b), the owner agrees to operate the project in accordance with all low-income affordability restrictions for the period identified by the use agreement.</t>
    </r>
  </si>
  <si>
    <t>Y</t>
  </si>
  <si>
    <t>N</t>
  </si>
  <si>
    <t>1 - Should just be added to cash disbursement sampling procedures for all projects</t>
  </si>
  <si>
    <t xml:space="preserve">3 - Applicability depends on whether Mortgage is a 202 Direct or a Cap Advance. </t>
  </si>
  <si>
    <t>? - Only applies if the project actually has the forebeance agreement.</t>
  </si>
  <si>
    <t>4 - Applilcability depends on content of HAP contract.</t>
  </si>
  <si>
    <t xml:space="preserve">? - Applicability depends on AFS materiality as it relates to GAGAS reporting </t>
  </si>
  <si>
    <t>A</t>
  </si>
  <si>
    <t>A - May include requirements for excess income or interest subsidy</t>
  </si>
  <si>
    <t>? - Depends on whether project is subject to any of the reports listed below. This generally includes troubled or newer projects</t>
  </si>
  <si>
    <t>Old Regulation/New Construction</t>
  </si>
  <si>
    <t>Old Regulations/ Substantial Rehab</t>
  </si>
  <si>
    <t>Old Regulation State Agency Program For New Construction or Sub Rehab</t>
  </si>
  <si>
    <t xml:space="preserve">New Regulation New Construction </t>
  </si>
  <si>
    <t>New Regulations Substantial Rehab</t>
  </si>
  <si>
    <t>New Regulation State Agency Program for New Construction or Sub Rehab</t>
  </si>
  <si>
    <t>New Regulation 202/8</t>
  </si>
  <si>
    <t>Section 515/8 (USDA Rural Housing</t>
  </si>
  <si>
    <t>Loan Management Set-Aside</t>
  </si>
  <si>
    <t>Property Disposition (PD)</t>
  </si>
  <si>
    <t>RAD Section PBRA</t>
  </si>
  <si>
    <t>Governing Section 8 Regulations</t>
  </si>
  <si>
    <t>24 CFR Part 880 in effect before November 5, 1979</t>
  </si>
  <si>
    <t>No, Unless (1) the AHAP was executed before November 5, 1979; and (2) the AHAP or HAP contract was amended pursuant to 24 CFR 880.104(b)(2) to include a limitation on distributions</t>
  </si>
  <si>
    <t>24 CFR Part 881 in effect before February 20, 1980</t>
  </si>
  <si>
    <t>No, Unless (1) the AHAP was executed before February 20, 1980; and (2) the AHAP or HAP contract was amended pursuant to 24 CFR 881.104(b)(2) to include a limitation on distributions</t>
  </si>
  <si>
    <t>Old Regulation 202/8</t>
  </si>
  <si>
    <t>24 CFR Part 885</t>
  </si>
  <si>
    <t>24 CFR Part 880 in effect as of November 5, 1979 and after</t>
  </si>
  <si>
    <t>Yes  24 CFR _ 880.205(e) HAP Contract, 2.6 (“Financial Requirements”)</t>
  </si>
  <si>
    <t>24 CFR Part 881 in effect as of February 20, 1980 and after</t>
  </si>
  <si>
    <t>Yes  24 CFR _ 881.205(e) HAP Contract, 2.6 (“Financial Requirements”)</t>
  </si>
  <si>
    <t>24 CFR Part 883 in effect as of February 29, 1980 and after</t>
  </si>
  <si>
    <t xml:space="preserve">Yes
• 24 CFR 883.306(e)
• HAP 
</t>
  </si>
  <si>
    <t xml:space="preserve">Yes
• No regulatory provision
• HAP 
</t>
  </si>
  <si>
    <t>24 CFR Part 884</t>
  </si>
  <si>
    <t>24 CFR Part 880 in effect as of November 5, 1979 and after as marked up in Notice PIH 2012-13 (HA), REV -1, Appendix I</t>
  </si>
  <si>
    <t>24 CFR Part 886 Subpart A</t>
  </si>
  <si>
    <t>24 CFR Part 886 Subpart C</t>
  </si>
  <si>
    <r>
      <t xml:space="preserve">Surplus Cash &amp; RR </t>
    </r>
    <r>
      <rPr>
        <b/>
        <sz val="11"/>
        <color rgb="FFFF0000"/>
        <rFont val="Arial"/>
        <family val="2"/>
      </rPr>
      <t>(1)</t>
    </r>
  </si>
  <si>
    <t>(1)</t>
  </si>
  <si>
    <t>Most of these contracts limiting distributions may also include a requirement to deposit into a residual receipts account. Almost all of these contract also require testing of cash disbursements as disbursements are limtied to those that are reasonable and ncessary expenses.</t>
  </si>
  <si>
    <r>
      <t xml:space="preserve">R4R </t>
    </r>
    <r>
      <rPr>
        <b/>
        <sz val="11"/>
        <color rgb="FFFF0000"/>
        <rFont val="Arial"/>
        <family val="2"/>
      </rPr>
      <t>(2)</t>
    </r>
  </si>
  <si>
    <t>(2)</t>
  </si>
  <si>
    <t>The summaries of this requirement are based on observation and were not included in the original publilcation from HUD.   Caution should be excercised in relying on this guidance.  The auditor should rely exclusively on the reading of the specific ORIGINAL HAP contract.</t>
  </si>
  <si>
    <r>
      <t xml:space="preserve">Section * HAP Contract </t>
    </r>
    <r>
      <rPr>
        <b/>
        <sz val="11"/>
        <color rgb="FFFF0000"/>
        <rFont val="Arial"/>
        <family val="2"/>
      </rPr>
      <t>A</t>
    </r>
  </si>
  <si>
    <t>The contents of columns B through d are from the attached HUD document.</t>
  </si>
  <si>
    <t>See notes included for residual receipts above.</t>
  </si>
  <si>
    <t>Applies only to projects that have participated in HUD's M2M program</t>
  </si>
  <si>
    <t>• Fair Housing and Nondiscrimination (Activites Allowed/Unallowed &amp; Eligibility)</t>
  </si>
  <si>
    <t>• Federal Financial Reports (Reporting &amp; Special Tests and Provisions)</t>
  </si>
  <si>
    <t>• Mortgage Status and Other Debt (Special Tests and Provisions)</t>
  </si>
  <si>
    <r>
      <t xml:space="preserve">• </t>
    </r>
    <r>
      <rPr>
        <b/>
        <sz val="12"/>
        <rFont val="Calibri"/>
        <family val="2"/>
      </rPr>
      <t>Management Functions (Allowable Costs/Cost Principles, Procurement Suspension and Debarment &amp; Special Tests and Provisions)</t>
    </r>
  </si>
  <si>
    <t>2 - Applicability would depend on risk assessment and potential impact to the AFS.</t>
  </si>
  <si>
    <r>
      <t>• Equity</t>
    </r>
    <r>
      <rPr>
        <b/>
        <sz val="12"/>
        <rFont val="Calibri"/>
        <family val="2"/>
      </rPr>
      <t xml:space="preserve"> Skimming (Allowable Costs/Cost Principles &amp; Special Tests and Provisions)</t>
    </r>
  </si>
  <si>
    <r>
      <t>•</t>
    </r>
    <r>
      <rPr>
        <b/>
        <sz val="12"/>
        <rFont val="Calibri"/>
        <family val="2"/>
      </rPr>
      <t>Cash Receipts &amp; Cash (Activities Allowed/Unallowed, Program Income)</t>
    </r>
  </si>
  <si>
    <t>? - Applicability depends on financial statement materiality.</t>
  </si>
  <si>
    <r>
      <t xml:space="preserve">• </t>
    </r>
    <r>
      <rPr>
        <b/>
        <sz val="12"/>
        <rFont val="Calibri"/>
        <family val="2"/>
      </rPr>
      <t>Cash Disbursements (Activities Allowed/Unallowed &amp; Allowable Costs/Cost Principles &amp; Procurement and Suspension and Debarment)</t>
    </r>
  </si>
  <si>
    <t>6 - Depends on content of HAP Contract</t>
  </si>
  <si>
    <t>? - Depends on financial statement materiality</t>
  </si>
  <si>
    <t>? - Applicability depends on financial statement materiality</t>
  </si>
  <si>
    <t xml:space="preserve">5 - The applicability of this requirement depends on whether the project is a NFP or profit-motivated.  All profit-motivated project are not subject to residual receipts requirements.  Applicability for NFP entities depends entirely on how this is handled in the regulatory agreement. </t>
  </si>
  <si>
    <t>? - Depends entirely on the language included in the HAP contract.</t>
  </si>
  <si>
    <t>? - Depends on language included in the HAP Contract</t>
  </si>
  <si>
    <t>7 - Applicable only to project-based Section 8.</t>
  </si>
  <si>
    <t>? - Applicability depends on whether the project has opted to retain excess income.</t>
  </si>
  <si>
    <t>? - Applies only to project that lease the building to an operator</t>
  </si>
  <si>
    <t>? - Apples only to 236 projects that have decoupled.</t>
  </si>
  <si>
    <t>hide</t>
  </si>
  <si>
    <t>Y/N</t>
  </si>
  <si>
    <t>(1). Determine whether applicants were selected in the correct order.</t>
  </si>
  <si>
    <t>(2). Determine whether preferences granted were verified before admitting the applicant as a tenant, if applicable.</t>
  </si>
  <si>
    <t>(3). Determine whether the waiting list was purged. If so, determine whether it was done in accordance with written procedures.</t>
  </si>
  <si>
    <t>(4). For denied applicants, determine whether the following documentation was maintained:</t>
  </si>
  <si>
    <t>--Select Profit Motivated or Non-Profit--</t>
  </si>
  <si>
    <t>Profit Motivated</t>
  </si>
  <si>
    <t>Non-Profit</t>
  </si>
  <si>
    <t>NP/PM</t>
  </si>
  <si>
    <t>.</t>
  </si>
  <si>
    <t>Filter 2</t>
  </si>
  <si>
    <t>Program?</t>
  </si>
  <si>
    <t>Copy to</t>
  </si>
  <si>
    <t>Line Spacing</t>
  </si>
  <si>
    <t>|
|
|</t>
  </si>
  <si>
    <t xml:space="preserve">N </t>
  </si>
  <si>
    <t>Testing Procedures</t>
  </si>
  <si>
    <t>M2M</t>
  </si>
  <si>
    <t>1 - Copied from "Fair Housing and Non-Descrimination"</t>
  </si>
  <si>
    <t>Make sure each applicable step is marked "Y" for yes or "N" for no</t>
  </si>
  <si>
    <t>Clear any errors</t>
  </si>
  <si>
    <t>Go through items on "Compliance Matrix Tab &amp; Check the box under the applicable program</t>
  </si>
  <si>
    <t>|
|</t>
  </si>
  <si>
    <t>Enter Password:</t>
  </si>
  <si>
    <t>Ahacpa001</t>
  </si>
  <si>
    <t>Then click button</t>
  </si>
  <si>
    <t>Click on Prepare Audit Program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</si>
</sst>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8" x14ac:knownFonts="1">
    <font>
      <sz val="10"/>
      <name val="Arial"/>
    </font>
    <font>
      <sz val="10"/>
      <name val="Arial"/>
      <family val="2"/>
    </font>
    <font>
      <b/>
      <i/>
      <sz val="12"/>
      <name val="Calibri"/>
      <family val="2"/>
    </font>
    <font>
      <b/>
      <sz val="12"/>
      <name val="Calibri"/>
      <family val="2"/>
    </font>
    <font>
      <b/>
      <sz val="12"/>
      <color indexed="59"/>
      <name val="Calibri"/>
      <family val="2"/>
    </font>
    <font>
      <sz val="10"/>
      <name val="Calibri"/>
      <family val="2"/>
      <scheme val="minor"/>
    </font>
    <font>
      <b/>
      <sz val="10"/>
      <name val="Calibri"/>
      <family val="2"/>
      <scheme val="minor"/>
    </font>
    <font>
      <sz val="10"/>
      <color rgb="FFFF0000"/>
      <name val="Calibri"/>
      <family val="2"/>
    </font>
    <font>
      <b/>
      <sz val="10"/>
      <name val="Arial"/>
      <family val="2"/>
    </font>
    <font>
      <b/>
      <i/>
      <sz val="10"/>
      <name val="Arial"/>
      <family val="2"/>
    </font>
    <font>
      <b/>
      <sz val="9"/>
      <name val="Arial"/>
      <family val="2"/>
    </font>
    <font>
      <b/>
      <sz val="14"/>
      <name val="Arial"/>
      <family val="2"/>
    </font>
    <font>
      <b/>
      <u/>
      <sz val="10"/>
      <name val="Calibri"/>
      <family val="2"/>
      <scheme val="minor"/>
    </font>
    <font>
      <sz val="10"/>
      <color theme="1"/>
      <name val="Calibri"/>
      <family val="2"/>
      <scheme val="minor"/>
    </font>
    <font>
      <b/>
      <sz val="10"/>
      <color theme="1"/>
      <name val="Calibri"/>
      <family val="2"/>
      <scheme val="minor"/>
    </font>
    <font>
      <b/>
      <sz val="10"/>
      <color indexed="59"/>
      <name val="Calibri"/>
      <family val="2"/>
      <scheme val="minor"/>
    </font>
    <font>
      <b/>
      <sz val="12"/>
      <name val="Calibri"/>
      <family val="2"/>
      <scheme val="minor"/>
    </font>
    <font>
      <b/>
      <sz val="14"/>
      <name val="Calibri"/>
      <family val="2"/>
      <scheme val="minor"/>
    </font>
    <font>
      <b/>
      <sz val="10"/>
      <color rgb="FFFF0000"/>
      <name val="Calibri"/>
      <family val="2"/>
      <scheme val="minor"/>
    </font>
    <font>
      <b/>
      <sz val="14"/>
      <color rgb="FFFF0000"/>
      <name val="Calibri"/>
      <family val="2"/>
      <scheme val="minor"/>
    </font>
    <font>
      <b/>
      <sz val="12"/>
      <color rgb="FFFF0000"/>
      <name val="Calibri"/>
      <family val="2"/>
      <scheme val="minor"/>
    </font>
    <font>
      <sz val="10"/>
      <name val="Arial"/>
      <family val="2"/>
    </font>
    <font>
      <sz val="10"/>
      <color rgb="FFFF0000"/>
      <name val="Calibri"/>
      <family val="2"/>
      <scheme val="minor"/>
    </font>
    <font>
      <sz val="14"/>
      <name val="Calibri"/>
      <family val="2"/>
      <scheme val="minor"/>
    </font>
    <font>
      <b/>
      <sz val="11"/>
      <name val="Arial"/>
      <family val="2"/>
    </font>
    <font>
      <b/>
      <sz val="11"/>
      <color rgb="FFFF0000"/>
      <name val="Arial"/>
      <family val="2"/>
    </font>
    <font>
      <b/>
      <sz val="10"/>
      <color rgb="FFFF0000"/>
      <name val="Arial"/>
      <family val="2"/>
    </font>
    <font>
      <sz val="12"/>
      <name val="Calibri"/>
      <family val="2"/>
      <scheme val="minor"/>
    </font>
    <font>
      <sz val="11"/>
      <name val="Calibri"/>
      <family val="2"/>
      <scheme val="minor"/>
    </font>
    <font>
      <b/>
      <sz val="12"/>
      <color indexed="59"/>
      <name val="Calibri"/>
      <family val="2"/>
      <scheme val="minor"/>
    </font>
    <font>
      <b/>
      <sz val="11"/>
      <color rgb="FF00B0F0"/>
      <name val="Calibri"/>
      <family val="2"/>
      <scheme val="minor"/>
    </font>
    <font>
      <sz val="8"/>
      <name val="Calibri"/>
      <family val="2"/>
      <scheme val="minor"/>
    </font>
    <font>
      <sz val="10"/>
      <color theme="0"/>
      <name val="Calibri"/>
      <family val="2"/>
      <scheme val="minor"/>
    </font>
    <font>
      <b/>
      <sz val="11"/>
      <color theme="0"/>
      <name val="Calibri"/>
      <family val="2"/>
      <scheme val="minor"/>
    </font>
    <font>
      <b/>
      <sz val="10"/>
      <color theme="0"/>
      <name val="Calibri"/>
      <family val="2"/>
      <scheme val="minor"/>
    </font>
    <font>
      <b/>
      <sz val="14"/>
      <color theme="0"/>
      <name val="Calibri"/>
      <family val="2"/>
      <scheme val="minor"/>
    </font>
    <font>
      <u/>
      <sz val="10"/>
      <color theme="10"/>
      <name val="Arial"/>
    </font>
    <font>
      <b/>
      <u/>
      <sz val="12"/>
      <color rgb="FFFF0000"/>
      <name val="Arial"/>
      <family val="2"/>
    </font>
  </fonts>
  <fills count="1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399975585192419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21" fillId="0" borderId="0" applyFont="0" applyFill="0" applyBorder="0" applyAlignment="0" applyProtection="0"/>
    <xf numFmtId="0" fontId="36" fillId="0" borderId="0" applyNumberFormat="0" applyFill="0" applyBorder="0" applyAlignment="0" applyProtection="0"/>
  </cellStyleXfs>
  <cellXfs count="226">
    <xf numFmtId="0" fontId="0" fillId="0" borderId="0" xfId="0"/>
    <xf numFmtId="0" fontId="5" fillId="0" borderId="0" xfId="0" applyFont="1" applyAlignment="1">
      <alignment vertical="top" wrapText="1"/>
    </xf>
    <xf numFmtId="0" fontId="5" fillId="0" borderId="0" xfId="0" applyFont="1"/>
    <xf numFmtId="0" fontId="5" fillId="0" borderId="0" xfId="0" applyFont="1" applyAlignment="1">
      <alignment horizontal="left" vertical="top" wrapText="1"/>
    </xf>
    <xf numFmtId="0" fontId="5" fillId="0" borderId="0" xfId="0" applyFont="1" applyAlignment="1">
      <alignment vertical="top"/>
    </xf>
    <xf numFmtId="0" fontId="6" fillId="0" borderId="1" xfId="0" applyFont="1" applyBorder="1" applyAlignment="1">
      <alignment horizontal="center" vertical="top"/>
    </xf>
    <xf numFmtId="0" fontId="0" fillId="0" borderId="0" xfId="0" applyAlignment="1">
      <alignment vertical="top"/>
    </xf>
    <xf numFmtId="0" fontId="0" fillId="0" borderId="0" xfId="0" applyAlignment="1">
      <alignment vertical="top" wrapText="1"/>
    </xf>
    <xf numFmtId="0" fontId="8" fillId="0" borderId="0" xfId="0" applyFont="1"/>
    <xf numFmtId="0" fontId="8" fillId="0" borderId="0" xfId="0" applyFont="1"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9" fillId="0" borderId="0" xfId="0" applyFont="1" applyAlignment="1">
      <alignment vertical="top"/>
    </xf>
    <xf numFmtId="0" fontId="0" fillId="0" borderId="0" xfId="0" applyAlignment="1">
      <alignment horizontal="left" vertical="top" wrapText="1" indent="2"/>
    </xf>
    <xf numFmtId="0" fontId="0" fillId="0" borderId="0" xfId="0" applyAlignment="1">
      <alignment horizontal="left" vertical="top" wrapText="1"/>
    </xf>
    <xf numFmtId="0" fontId="9" fillId="0" borderId="0" xfId="0" applyFont="1" applyAlignment="1">
      <alignment vertical="top" wrapText="1"/>
    </xf>
    <xf numFmtId="0" fontId="0" fillId="0" borderId="0" xfId="0" applyAlignment="1">
      <alignment horizontal="left" vertical="top" wrapText="1" indent="4"/>
    </xf>
    <xf numFmtId="0" fontId="0" fillId="5" borderId="0" xfId="0" applyFill="1"/>
    <xf numFmtId="0" fontId="6" fillId="0" borderId="1" xfId="0" applyFont="1" applyBorder="1" applyAlignment="1">
      <alignment horizontal="center" vertical="top" wrapText="1"/>
    </xf>
    <xf numFmtId="0" fontId="12" fillId="0" borderId="0" xfId="0" applyFont="1" applyAlignment="1">
      <alignment vertical="top" wrapText="1"/>
    </xf>
    <xf numFmtId="0" fontId="5" fillId="4" borderId="0" xfId="0" applyFont="1" applyFill="1" applyAlignment="1">
      <alignment vertical="top"/>
    </xf>
    <xf numFmtId="0" fontId="5" fillId="4" borderId="0" xfId="0" applyFont="1" applyFill="1" applyAlignment="1">
      <alignment vertical="top" wrapText="1"/>
    </xf>
    <xf numFmtId="0" fontId="5" fillId="0" borderId="0" xfId="0" applyFont="1" applyAlignment="1">
      <alignment horizontal="left" vertical="top" wrapText="1" indent="2"/>
    </xf>
    <xf numFmtId="0" fontId="5" fillId="0" borderId="0" xfId="0" applyFont="1" applyAlignment="1">
      <alignment horizontal="left" vertical="top" wrapText="1" indent="4"/>
    </xf>
    <xf numFmtId="0" fontId="5" fillId="0" borderId="0" xfId="0" applyFont="1" applyAlignment="1">
      <alignment horizontal="left" vertical="top" wrapText="1" indent="6"/>
    </xf>
    <xf numFmtId="0" fontId="13" fillId="0" borderId="0" xfId="0" applyFont="1" applyAlignment="1">
      <alignment vertical="top"/>
    </xf>
    <xf numFmtId="0" fontId="13" fillId="0" borderId="0" xfId="0" applyFont="1" applyAlignment="1">
      <alignment vertical="top" wrapText="1"/>
    </xf>
    <xf numFmtId="0" fontId="13" fillId="0" borderId="0" xfId="0" applyFont="1"/>
    <xf numFmtId="0" fontId="14" fillId="0" borderId="0" xfId="0" applyFont="1" applyAlignment="1">
      <alignment vertical="top"/>
    </xf>
    <xf numFmtId="0" fontId="14" fillId="0" borderId="0" xfId="0" applyFont="1" applyAlignment="1">
      <alignment vertical="top" wrapText="1"/>
    </xf>
    <xf numFmtId="0" fontId="14" fillId="0" borderId="0" xfId="0" applyFont="1"/>
    <xf numFmtId="0" fontId="6" fillId="0" borderId="0" xfId="0" applyFont="1" applyAlignment="1">
      <alignment horizontal="center" vertical="top"/>
    </xf>
    <xf numFmtId="0" fontId="6" fillId="0" borderId="0" xfId="0" applyFont="1" applyAlignment="1">
      <alignment horizontal="center" vertical="top" wrapText="1"/>
    </xf>
    <xf numFmtId="0" fontId="15" fillId="0" borderId="0" xfId="0" applyFont="1" applyAlignment="1">
      <alignment vertical="top"/>
    </xf>
    <xf numFmtId="0" fontId="15" fillId="0" borderId="0" xfId="0" quotePrefix="1" applyFont="1" applyAlignment="1">
      <alignment vertical="top"/>
    </xf>
    <xf numFmtId="0" fontId="5" fillId="0" borderId="0" xfId="0" applyFont="1" applyAlignment="1">
      <alignment horizontal="center" vertical="center"/>
    </xf>
    <xf numFmtId="0" fontId="5" fillId="4" borderId="0" xfId="0" applyFont="1" applyFill="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xf>
    <xf numFmtId="0" fontId="17" fillId="6" borderId="2" xfId="0" applyFont="1" applyFill="1" applyBorder="1" applyAlignment="1">
      <alignment horizontal="center" vertical="center"/>
    </xf>
    <xf numFmtId="0" fontId="17" fillId="0" borderId="0" xfId="0" applyFont="1" applyAlignment="1">
      <alignment vertical="top"/>
    </xf>
    <xf numFmtId="0" fontId="18" fillId="0" borderId="7" xfId="0" applyFont="1" applyBorder="1" applyAlignment="1">
      <alignmen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6" borderId="2" xfId="0" applyFont="1" applyFill="1" applyBorder="1" applyAlignment="1">
      <alignment horizontal="center" vertical="center"/>
    </xf>
    <xf numFmtId="0" fontId="20" fillId="0" borderId="0" xfId="0" applyFont="1" applyAlignment="1">
      <alignment vertical="top" wrapText="1"/>
    </xf>
    <xf numFmtId="0" fontId="20" fillId="0" borderId="0" xfId="0" applyFont="1" applyAlignment="1">
      <alignment vertical="top"/>
    </xf>
    <xf numFmtId="0" fontId="22" fillId="0" borderId="0" xfId="0" applyFont="1" applyAlignment="1">
      <alignment horizontal="center" vertical="center"/>
    </xf>
    <xf numFmtId="0" fontId="23" fillId="0" borderId="0" xfId="0" applyFont="1" applyAlignment="1">
      <alignment horizontal="center" vertical="center"/>
    </xf>
    <xf numFmtId="0" fontId="1" fillId="0" borderId="0" xfId="0" applyFont="1"/>
    <xf numFmtId="0" fontId="24" fillId="0" borderId="11" xfId="0" applyFont="1" applyBorder="1" applyAlignment="1">
      <alignment horizontal="center"/>
    </xf>
    <xf numFmtId="0" fontId="24" fillId="0" borderId="13" xfId="0" applyFont="1" applyBorder="1" applyAlignment="1">
      <alignment horizontal="center"/>
    </xf>
    <xf numFmtId="49" fontId="26" fillId="0" borderId="0" xfId="1" applyNumberFormat="1" applyFont="1" applyAlignment="1">
      <alignment horizontal="right"/>
    </xf>
    <xf numFmtId="0" fontId="24" fillId="0" borderId="11" xfId="0" applyFont="1" applyBorder="1" applyAlignment="1">
      <alignment horizontal="center" wrapText="1"/>
    </xf>
    <xf numFmtId="49" fontId="0" fillId="0" borderId="0" xfId="0" applyNumberFormat="1"/>
    <xf numFmtId="49" fontId="26" fillId="0" borderId="0" xfId="0" applyNumberFormat="1" applyFont="1" applyAlignment="1">
      <alignment horizontal="right"/>
    </xf>
    <xf numFmtId="0" fontId="26" fillId="0" borderId="0" xfId="0" applyFont="1" applyAlignment="1">
      <alignment horizontal="right"/>
    </xf>
    <xf numFmtId="0" fontId="20" fillId="0" borderId="0" xfId="0" applyFont="1" applyAlignment="1">
      <alignment horizontal="center" vertical="center"/>
    </xf>
    <xf numFmtId="0" fontId="16" fillId="0" borderId="0" xfId="0" applyFont="1" applyAlignment="1">
      <alignment horizontal="center" vertical="center"/>
    </xf>
    <xf numFmtId="49" fontId="20" fillId="0" borderId="0" xfId="0" applyNumberFormat="1" applyFont="1" applyAlignment="1">
      <alignment horizontal="right" vertical="top"/>
    </xf>
    <xf numFmtId="0" fontId="20" fillId="0" borderId="0" xfId="0" applyFont="1" applyAlignment="1">
      <alignment horizontal="right" vertical="top"/>
    </xf>
    <xf numFmtId="0" fontId="29" fillId="0" borderId="0" xfId="0" applyFont="1" applyAlignment="1">
      <alignment vertical="top"/>
    </xf>
    <xf numFmtId="0" fontId="27" fillId="0" borderId="0" xfId="0" applyFont="1" applyAlignment="1">
      <alignment horizontal="center" vertical="center"/>
    </xf>
    <xf numFmtId="0" fontId="5" fillId="0" borderId="0" xfId="0" applyFont="1" applyAlignment="1">
      <alignment horizontal="left" vertical="center"/>
    </xf>
    <xf numFmtId="0" fontId="19" fillId="0" borderId="0" xfId="0" applyFont="1" applyAlignment="1">
      <alignment horizontal="right" vertical="top"/>
    </xf>
    <xf numFmtId="49" fontId="19" fillId="0" borderId="0" xfId="0" applyNumberFormat="1" applyFont="1" applyAlignment="1">
      <alignment horizontal="right" vertical="top"/>
    </xf>
    <xf numFmtId="0" fontId="4" fillId="0" borderId="0" xfId="0" applyFont="1" applyAlignment="1">
      <alignment vertical="top"/>
    </xf>
    <xf numFmtId="0" fontId="4" fillId="0" borderId="0" xfId="0" applyFont="1" applyAlignment="1">
      <alignment horizontal="left" vertical="top"/>
    </xf>
    <xf numFmtId="0" fontId="20" fillId="0" borderId="0" xfId="0" applyFont="1" applyAlignment="1">
      <alignment horizontal="left" vertical="top"/>
    </xf>
    <xf numFmtId="0" fontId="8" fillId="0" borderId="0" xfId="0" applyFont="1" applyAlignment="1">
      <alignment wrapText="1"/>
    </xf>
    <xf numFmtId="0" fontId="20" fillId="0" borderId="0" xfId="0" applyFont="1" applyAlignment="1">
      <alignment wrapText="1"/>
    </xf>
    <xf numFmtId="0" fontId="7" fillId="0" borderId="0" xfId="0" applyFont="1" applyAlignment="1">
      <alignment horizontal="center" vertical="top"/>
    </xf>
    <xf numFmtId="0" fontId="27" fillId="0" borderId="0" xfId="0" applyFont="1" applyAlignment="1">
      <alignment wrapText="1"/>
    </xf>
    <xf numFmtId="0" fontId="1" fillId="0" borderId="0" xfId="0" applyFont="1" applyAlignment="1">
      <alignment horizont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7" fillId="0" borderId="10" xfId="0" applyFont="1" applyBorder="1" applyAlignment="1">
      <alignment horizontal="center" vertical="center"/>
    </xf>
    <xf numFmtId="0" fontId="31" fillId="0" borderId="0" xfId="0" applyFont="1" applyAlignment="1">
      <alignment wrapText="1"/>
    </xf>
    <xf numFmtId="0" fontId="27" fillId="0" borderId="0" xfId="0" applyFont="1" applyAlignment="1">
      <alignment vertical="center" wrapText="1"/>
    </xf>
    <xf numFmtId="0" fontId="27" fillId="0" borderId="0" xfId="0" applyFont="1" applyAlignment="1">
      <alignment textRotation="90"/>
    </xf>
    <xf numFmtId="0" fontId="0" fillId="0" borderId="0" xfId="0" quotePrefix="1"/>
    <xf numFmtId="0" fontId="5" fillId="0" borderId="0" xfId="0" applyFont="1" applyAlignment="1">
      <alignment horizontal="center" vertical="top" wrapText="1"/>
    </xf>
    <xf numFmtId="0" fontId="5" fillId="3" borderId="14" xfId="0" applyFont="1" applyFill="1" applyBorder="1"/>
    <xf numFmtId="0" fontId="20" fillId="3" borderId="4" xfId="0" applyFont="1" applyFill="1" applyBorder="1" applyAlignment="1">
      <alignment textRotation="90" wrapText="1"/>
    </xf>
    <xf numFmtId="0" fontId="20" fillId="3" borderId="5" xfId="0" applyFont="1" applyFill="1" applyBorder="1" applyAlignment="1">
      <alignment wrapText="1"/>
    </xf>
    <xf numFmtId="0" fontId="20" fillId="3" borderId="16" xfId="0" applyFont="1" applyFill="1" applyBorder="1" applyAlignment="1">
      <alignment wrapText="1"/>
    </xf>
    <xf numFmtId="0" fontId="20" fillId="3" borderId="6" xfId="0" applyFont="1" applyFill="1" applyBorder="1" applyAlignment="1">
      <alignment wrapText="1"/>
    </xf>
    <xf numFmtId="0" fontId="20" fillId="3" borderId="17" xfId="0" applyFont="1" applyFill="1" applyBorder="1" applyAlignment="1">
      <alignment wrapText="1"/>
    </xf>
    <xf numFmtId="0" fontId="32" fillId="0" borderId="0" xfId="0" applyFont="1"/>
    <xf numFmtId="0" fontId="20" fillId="0" borderId="0" xfId="0" applyFont="1" applyAlignment="1">
      <alignment horizontal="center" textRotation="90" wrapText="1"/>
    </xf>
    <xf numFmtId="0" fontId="1" fillId="0" borderId="0" xfId="0" applyFont="1" applyAlignment="1">
      <alignment wrapText="1"/>
    </xf>
    <xf numFmtId="0" fontId="27" fillId="0" borderId="5" xfId="0" applyFont="1" applyBorder="1" applyAlignment="1">
      <alignment wrapText="1"/>
    </xf>
    <xf numFmtId="0" fontId="20" fillId="0" borderId="0" xfId="0" applyFont="1" applyAlignment="1">
      <alignment horizontal="right" vertical="top" wrapText="1" indent="1"/>
    </xf>
    <xf numFmtId="0" fontId="5" fillId="7" borderId="0" xfId="0" applyFont="1" applyFill="1"/>
    <xf numFmtId="0" fontId="8" fillId="0" borderId="15" xfId="0" applyFont="1" applyBorder="1" applyAlignment="1">
      <alignment horizontal="center" wrapText="1"/>
    </xf>
    <xf numFmtId="0" fontId="8" fillId="0" borderId="10" xfId="0" applyFont="1" applyBorder="1" applyAlignment="1">
      <alignment horizontal="center" wrapText="1"/>
    </xf>
    <xf numFmtId="0" fontId="8" fillId="0" borderId="2" xfId="0" applyFont="1" applyBorder="1" applyAlignment="1">
      <alignment horizontal="center" wrapText="1"/>
    </xf>
    <xf numFmtId="0" fontId="8" fillId="0" borderId="10" xfId="0" applyFont="1" applyBorder="1" applyAlignment="1">
      <alignment horizontal="center"/>
    </xf>
    <xf numFmtId="0" fontId="22" fillId="0" borderId="0" xfId="0" applyFont="1"/>
    <xf numFmtId="0" fontId="27" fillId="8" borderId="2" xfId="0" applyFont="1" applyFill="1" applyBorder="1" applyAlignment="1">
      <alignment horizontal="center"/>
    </xf>
    <xf numFmtId="0" fontId="27" fillId="8" borderId="2" xfId="0" applyFont="1" applyFill="1" applyBorder="1" applyAlignment="1">
      <alignment wrapText="1"/>
    </xf>
    <xf numFmtId="0" fontId="34" fillId="0" borderId="0" xfId="0" applyFont="1" applyAlignment="1">
      <alignment vertical="top"/>
    </xf>
    <xf numFmtId="0" fontId="32" fillId="0" borderId="0" xfId="0" applyFont="1" applyAlignment="1">
      <alignment vertical="top"/>
    </xf>
    <xf numFmtId="0" fontId="34" fillId="0" borderId="0" xfId="0" applyFont="1" applyAlignment="1">
      <alignment horizontal="center" vertical="top"/>
    </xf>
    <xf numFmtId="0" fontId="35" fillId="0" borderId="0" xfId="0" applyFont="1" applyAlignment="1">
      <alignment horizontal="left" vertical="top"/>
    </xf>
    <xf numFmtId="0" fontId="17" fillId="0" borderId="1" xfId="0" applyFont="1" applyBorder="1" applyAlignment="1">
      <alignment horizontal="left" vertical="top"/>
    </xf>
    <xf numFmtId="0" fontId="5" fillId="9" borderId="0" xfId="0" applyFont="1" applyFill="1" applyAlignment="1">
      <alignment horizontal="center" vertical="center"/>
    </xf>
    <xf numFmtId="0" fontId="5" fillId="4" borderId="0" xfId="0" applyFont="1" applyFill="1"/>
    <xf numFmtId="0" fontId="10" fillId="0" borderId="2" xfId="0" applyFont="1" applyBorder="1" applyAlignment="1">
      <alignment horizontal="center" wrapText="1"/>
    </xf>
    <xf numFmtId="0" fontId="19" fillId="6" borderId="2" xfId="0"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0" fontId="18" fillId="0" borderId="0" xfId="0" applyFont="1" applyAlignment="1" applyProtection="1">
      <alignment horizontal="left" vertical="center" wrapText="1"/>
      <protection hidden="1"/>
    </xf>
    <xf numFmtId="0" fontId="32" fillId="0" borderId="0" xfId="0" applyFont="1" applyAlignment="1" applyProtection="1">
      <alignment horizontal="center" vertical="center"/>
      <protection hidden="1"/>
    </xf>
    <xf numFmtId="0" fontId="30" fillId="0" borderId="0" xfId="0" applyFont="1" applyAlignment="1">
      <alignment vertical="center" wrapText="1"/>
    </xf>
    <xf numFmtId="0" fontId="19"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34" fillId="0" borderId="0" xfId="0" applyFont="1" applyAlignment="1" applyProtection="1">
      <alignment horizontal="left" vertical="center" wrapText="1"/>
      <protection hidden="1"/>
    </xf>
    <xf numFmtId="0" fontId="18" fillId="0" borderId="0" xfId="0" applyFont="1" applyAlignment="1" applyProtection="1">
      <alignment horizontal="center" vertical="center" wrapText="1"/>
      <protection hidden="1"/>
    </xf>
    <xf numFmtId="0" fontId="33" fillId="0" borderId="0" xfId="0" applyFont="1" applyAlignment="1">
      <alignment vertical="center" wrapText="1"/>
    </xf>
    <xf numFmtId="0" fontId="5" fillId="5" borderId="0" xfId="0" applyFont="1" applyFill="1"/>
    <xf numFmtId="0" fontId="1" fillId="3" borderId="0" xfId="0" applyFont="1" applyFill="1" applyAlignment="1">
      <alignment horizontal="right"/>
    </xf>
    <xf numFmtId="0" fontId="1" fillId="3" borderId="0" xfId="0" applyFont="1" applyFill="1"/>
    <xf numFmtId="0" fontId="0" fillId="3" borderId="0" xfId="0" applyFill="1" applyAlignment="1">
      <alignment horizontal="right"/>
    </xf>
    <xf numFmtId="0" fontId="0" fillId="3" borderId="0" xfId="0" applyFill="1"/>
    <xf numFmtId="0" fontId="37" fillId="0" borderId="0" xfId="2" applyFont="1" applyAlignment="1" applyProtection="1">
      <alignment horizontal="center" vertical="center" wrapText="1"/>
      <protection hidden="1"/>
    </xf>
    <xf numFmtId="0" fontId="0" fillId="0" borderId="0" xfId="0" applyProtection="1">
      <protection hidden="1"/>
    </xf>
    <xf numFmtId="0" fontId="0" fillId="5" borderId="0" xfId="0" applyFill="1" applyProtection="1">
      <protection hidden="1"/>
    </xf>
    <xf numFmtId="0" fontId="0" fillId="5" borderId="0" xfId="0" applyFill="1" applyAlignment="1" applyProtection="1">
      <alignment vertical="center"/>
      <protection hidden="1"/>
    </xf>
    <xf numFmtId="0" fontId="8" fillId="0" borderId="5" xfId="0" applyFont="1" applyBorder="1" applyProtection="1">
      <protection hidden="1"/>
    </xf>
    <xf numFmtId="0" fontId="29" fillId="0" borderId="0" xfId="0" applyFont="1" applyAlignment="1" applyProtection="1">
      <alignment vertical="top"/>
      <protection hidden="1"/>
    </xf>
    <xf numFmtId="0" fontId="5" fillId="0" borderId="0" xfId="0" applyFont="1" applyAlignment="1" applyProtection="1">
      <alignment vertical="top" wrapText="1"/>
      <protection hidden="1"/>
    </xf>
    <xf numFmtId="0" fontId="5" fillId="0" borderId="7" xfId="0" applyFont="1" applyBorder="1" applyAlignment="1" applyProtection="1">
      <alignment vertical="top" wrapText="1"/>
      <protection hidden="1"/>
    </xf>
    <xf numFmtId="0" fontId="0" fillId="0" borderId="7" xfId="0" applyBorder="1" applyProtection="1">
      <protection hidden="1"/>
    </xf>
    <xf numFmtId="0" fontId="5" fillId="0" borderId="0" xfId="0" applyFont="1" applyAlignment="1" applyProtection="1">
      <alignment vertical="top"/>
      <protection hidden="1"/>
    </xf>
    <xf numFmtId="0" fontId="5" fillId="0" borderId="8" xfId="0" applyFont="1" applyBorder="1" applyAlignment="1" applyProtection="1">
      <alignment vertical="top" wrapText="1"/>
      <protection hidden="1"/>
    </xf>
    <xf numFmtId="0" fontId="0" fillId="0" borderId="8" xfId="0" applyBorder="1" applyProtection="1">
      <protection hidden="1"/>
    </xf>
    <xf numFmtId="0" fontId="0" fillId="0" borderId="5" xfId="0" applyBorder="1" applyAlignment="1" applyProtection="1">
      <alignment vertical="top"/>
      <protection hidden="1"/>
    </xf>
    <xf numFmtId="0" fontId="12" fillId="0" borderId="0" xfId="0" applyFont="1" applyAlignment="1" applyProtection="1">
      <alignment vertical="top" wrapText="1"/>
      <protection hidden="1"/>
    </xf>
    <xf numFmtId="0" fontId="12" fillId="0" borderId="8"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8" xfId="0" applyFont="1" applyBorder="1" applyAlignment="1" applyProtection="1">
      <alignment vertical="top" wrapText="1"/>
      <protection hidden="1"/>
    </xf>
    <xf numFmtId="0" fontId="20" fillId="0" borderId="0" xfId="0" applyFont="1" applyAlignment="1" applyProtection="1">
      <alignment vertical="top"/>
      <protection hidden="1"/>
    </xf>
    <xf numFmtId="0" fontId="20" fillId="0" borderId="8" xfId="0" applyFont="1" applyBorder="1" applyAlignment="1" applyProtection="1">
      <alignment vertical="top"/>
      <protection hidden="1"/>
    </xf>
    <xf numFmtId="0" fontId="17" fillId="0" borderId="0" xfId="0" applyFont="1" applyAlignment="1" applyProtection="1">
      <alignment vertical="top"/>
      <protection hidden="1"/>
    </xf>
    <xf numFmtId="0" fontId="17" fillId="0" borderId="8" xfId="0" applyFont="1" applyBorder="1" applyAlignment="1" applyProtection="1">
      <alignment vertical="top"/>
      <protection hidden="1"/>
    </xf>
    <xf numFmtId="0" fontId="18" fillId="0" borderId="16" xfId="0" applyFont="1" applyBorder="1" applyAlignment="1" applyProtection="1">
      <alignment vertical="top" wrapText="1"/>
      <protection hidden="1"/>
    </xf>
    <xf numFmtId="0" fontId="18" fillId="0" borderId="8" xfId="0" applyFont="1" applyBorder="1" applyAlignment="1" applyProtection="1">
      <alignment vertical="top" wrapText="1"/>
      <protection hidden="1"/>
    </xf>
    <xf numFmtId="0" fontId="18" fillId="0" borderId="16" xfId="0" applyFont="1" applyBorder="1" applyAlignment="1" applyProtection="1">
      <alignment horizontal="left" vertical="top" wrapText="1"/>
      <protection hidden="1"/>
    </xf>
    <xf numFmtId="0" fontId="18" fillId="0" borderId="8" xfId="0" applyFont="1" applyBorder="1" applyAlignment="1" applyProtection="1">
      <alignment horizontal="left" vertical="top" wrapText="1"/>
      <protection hidden="1"/>
    </xf>
    <xf numFmtId="0" fontId="8" fillId="0" borderId="5" xfId="0" applyFont="1" applyBorder="1" applyAlignment="1" applyProtection="1">
      <alignment wrapText="1"/>
      <protection hidden="1"/>
    </xf>
    <xf numFmtId="0" fontId="5" fillId="0" borderId="0" xfId="0" applyFont="1" applyAlignment="1" applyProtection="1">
      <alignment horizontal="left" vertical="top" wrapText="1"/>
      <protection hidden="1"/>
    </xf>
    <xf numFmtId="0" fontId="5" fillId="0" borderId="8" xfId="0" applyFont="1" applyBorder="1" applyAlignment="1" applyProtection="1">
      <alignment horizontal="left" vertical="top" wrapText="1"/>
      <protection hidden="1"/>
    </xf>
    <xf numFmtId="0" fontId="8" fillId="4" borderId="5" xfId="0" applyFont="1" applyFill="1" applyBorder="1" applyProtection="1">
      <protection hidden="1"/>
    </xf>
    <xf numFmtId="0" fontId="5" fillId="4" borderId="0" xfId="0" applyFont="1" applyFill="1" applyAlignment="1" applyProtection="1">
      <alignment vertical="top"/>
      <protection hidden="1"/>
    </xf>
    <xf numFmtId="0" fontId="5" fillId="4" borderId="0" xfId="0" applyFont="1" applyFill="1" applyAlignment="1" applyProtection="1">
      <alignment vertical="top" wrapText="1"/>
      <protection hidden="1"/>
    </xf>
    <xf numFmtId="0" fontId="0" fillId="4" borderId="16" xfId="0" applyFill="1" applyBorder="1" applyProtection="1">
      <protection hidden="1"/>
    </xf>
    <xf numFmtId="0" fontId="5" fillId="0" borderId="0" xfId="0" applyFont="1" applyAlignment="1" applyProtection="1">
      <alignment horizontal="left" vertical="top" wrapText="1" indent="2"/>
      <protection hidden="1"/>
    </xf>
    <xf numFmtId="0" fontId="5" fillId="0" borderId="8" xfId="0" applyFont="1" applyBorder="1" applyAlignment="1" applyProtection="1">
      <alignment horizontal="left" vertical="top" wrapText="1" indent="2"/>
      <protection hidden="1"/>
    </xf>
    <xf numFmtId="0" fontId="5" fillId="0" borderId="0" xfId="0" applyFont="1" applyAlignment="1" applyProtection="1">
      <alignment horizontal="left" vertical="top" wrapText="1" indent="4"/>
      <protection hidden="1"/>
    </xf>
    <xf numFmtId="0" fontId="5" fillId="0" borderId="8" xfId="0" applyFont="1" applyBorder="1" applyAlignment="1" applyProtection="1">
      <alignment horizontal="left" vertical="top" wrapText="1" indent="4"/>
      <protection hidden="1"/>
    </xf>
    <xf numFmtId="0" fontId="4" fillId="0" borderId="0" xfId="0" applyFont="1" applyAlignment="1" applyProtection="1">
      <alignment vertical="top"/>
      <protection hidden="1"/>
    </xf>
    <xf numFmtId="49" fontId="20" fillId="0" borderId="0" xfId="0" applyNumberFormat="1" applyFont="1" applyAlignment="1" applyProtection="1">
      <alignment horizontal="right" vertical="top"/>
      <protection hidden="1"/>
    </xf>
    <xf numFmtId="0" fontId="20" fillId="0" borderId="0" xfId="0" applyFont="1" applyAlignment="1" applyProtection="1">
      <alignment horizontal="right" vertical="top"/>
      <protection hidden="1"/>
    </xf>
    <xf numFmtId="0" fontId="5" fillId="0" borderId="0" xfId="0" applyFont="1" applyAlignment="1" applyProtection="1">
      <alignment horizontal="left" vertical="top" wrapText="1" indent="6"/>
      <protection hidden="1"/>
    </xf>
    <xf numFmtId="0" fontId="5" fillId="0" borderId="8" xfId="0" applyFont="1" applyBorder="1" applyAlignment="1" applyProtection="1">
      <alignment horizontal="left" vertical="top" wrapText="1" indent="6"/>
      <protection hidden="1"/>
    </xf>
    <xf numFmtId="0" fontId="8" fillId="4" borderId="0" xfId="0" applyFont="1" applyFill="1" applyProtection="1">
      <protection hidden="1"/>
    </xf>
    <xf numFmtId="0" fontId="19" fillId="0" borderId="0" xfId="0" applyFont="1" applyAlignment="1" applyProtection="1">
      <alignment horizontal="right" vertical="top"/>
      <protection hidden="1"/>
    </xf>
    <xf numFmtId="0" fontId="20" fillId="0" borderId="0" xfId="0" applyFont="1" applyAlignment="1" applyProtection="1">
      <alignment horizontal="left" vertical="top"/>
      <protection hidden="1"/>
    </xf>
    <xf numFmtId="0" fontId="20" fillId="0" borderId="8" xfId="0" applyFont="1" applyBorder="1" applyAlignment="1" applyProtection="1">
      <alignment horizontal="left" vertical="top"/>
      <protection hidden="1"/>
    </xf>
    <xf numFmtId="49" fontId="19" fillId="0" borderId="0" xfId="0" applyNumberFormat="1" applyFont="1" applyAlignment="1" applyProtection="1">
      <alignment horizontal="right" vertical="top"/>
      <protection hidden="1"/>
    </xf>
    <xf numFmtId="0" fontId="15" fillId="0" borderId="0" xfId="0" applyFont="1" applyAlignment="1" applyProtection="1">
      <alignment vertical="top"/>
      <protection hidden="1"/>
    </xf>
    <xf numFmtId="0" fontId="15" fillId="0" borderId="0" xfId="0" quotePrefix="1" applyFont="1" applyAlignment="1" applyProtection="1">
      <alignment vertical="top"/>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protection hidden="1"/>
    </xf>
    <xf numFmtId="0" fontId="9" fillId="0" borderId="0" xfId="0" applyFont="1" applyAlignment="1" applyProtection="1">
      <alignment vertical="top" wrapText="1"/>
      <protection hidden="1"/>
    </xf>
    <xf numFmtId="0" fontId="9" fillId="0" borderId="0" xfId="0" applyFont="1" applyAlignment="1" applyProtection="1">
      <alignment vertical="top"/>
      <protection hidden="1"/>
    </xf>
    <xf numFmtId="0" fontId="8" fillId="0" borderId="0" xfId="0" applyFont="1" applyProtection="1">
      <protection hidden="1"/>
    </xf>
    <xf numFmtId="0" fontId="8" fillId="3" borderId="0" xfId="0" applyFont="1" applyFill="1" applyAlignment="1">
      <alignment horizontal="center" wrapText="1"/>
    </xf>
    <xf numFmtId="0" fontId="1" fillId="5" borderId="1" xfId="0" applyFont="1" applyFill="1" applyBorder="1" applyProtection="1">
      <protection locked="0"/>
    </xf>
    <xf numFmtId="0" fontId="31" fillId="0" borderId="0" xfId="0" applyFont="1" applyAlignment="1" applyProtection="1">
      <alignment horizontal="center"/>
      <protection locked="0" hidden="1"/>
    </xf>
    <xf numFmtId="0" fontId="31" fillId="0" borderId="0" xfId="0" applyFont="1" applyAlignment="1" applyProtection="1">
      <alignment wrapText="1"/>
      <protection locked="0" hidden="1"/>
    </xf>
    <xf numFmtId="0" fontId="7" fillId="0" borderId="0" xfId="0" applyFont="1" applyAlignment="1" applyProtection="1">
      <alignment horizontal="center" vertical="top"/>
      <protection locked="0" hidden="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6"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0" fillId="0" borderId="8" xfId="0" applyFont="1" applyBorder="1" applyAlignment="1">
      <alignment horizontal="center" textRotation="90" wrapText="1"/>
    </xf>
    <xf numFmtId="0" fontId="20" fillId="0" borderId="9" xfId="0" applyFont="1" applyBorder="1" applyAlignment="1">
      <alignment horizontal="center" textRotation="90" wrapText="1"/>
    </xf>
    <xf numFmtId="0" fontId="27" fillId="0" borderId="2" xfId="0" applyFont="1" applyBorder="1" applyAlignment="1">
      <alignment horizontal="center" textRotation="90"/>
    </xf>
    <xf numFmtId="0" fontId="20" fillId="0" borderId="0" xfId="0" applyFont="1" applyAlignment="1">
      <alignment horizontal="center" textRotation="90" wrapText="1"/>
    </xf>
    <xf numFmtId="0" fontId="27" fillId="0" borderId="0" xfId="0" applyFont="1" applyAlignment="1">
      <alignment horizontal="center" textRotation="90"/>
    </xf>
    <xf numFmtId="0" fontId="27" fillId="0" borderId="0" xfId="0" applyFont="1" applyAlignment="1">
      <alignment horizontal="center" textRotation="90" wrapText="1"/>
    </xf>
    <xf numFmtId="0" fontId="11" fillId="0" borderId="0" xfId="0" applyFont="1" applyAlignment="1" applyProtection="1">
      <alignment horizontal="center" vertical="top" wrapText="1"/>
      <protection locked="0"/>
    </xf>
    <xf numFmtId="0" fontId="4" fillId="0" borderId="0" xfId="0" applyFont="1" applyAlignment="1" applyProtection="1">
      <alignment horizontal="left" vertical="top" wrapText="1"/>
      <protection hidden="1"/>
    </xf>
    <xf numFmtId="0" fontId="4" fillId="0" borderId="16" xfId="0" applyFont="1" applyBorder="1" applyAlignment="1" applyProtection="1">
      <alignment horizontal="left" vertical="top" wrapText="1"/>
      <protection hidden="1"/>
    </xf>
    <xf numFmtId="0" fontId="1" fillId="0" borderId="0" xfId="0" applyFont="1" applyAlignment="1">
      <alignment wrapText="1"/>
    </xf>
    <xf numFmtId="0" fontId="0" fillId="0" borderId="0" xfId="0" applyAlignment="1">
      <alignment wrapText="1"/>
    </xf>
    <xf numFmtId="0" fontId="28" fillId="0" borderId="2" xfId="0" applyFont="1" applyBorder="1" applyAlignment="1">
      <alignment vertical="top" wrapText="1"/>
    </xf>
    <xf numFmtId="0" fontId="27" fillId="0" borderId="4"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8" fillId="0" borderId="9" xfId="0" applyFont="1" applyBorder="1" applyAlignment="1">
      <alignmen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16" fillId="0" borderId="8" xfId="0" applyFont="1" applyBorder="1" applyAlignment="1">
      <alignment wrapText="1"/>
    </xf>
    <xf numFmtId="0" fontId="16" fillId="0" borderId="9" xfId="0" applyFont="1" applyBorder="1" applyAlignment="1">
      <alignment wrapText="1"/>
    </xf>
    <xf numFmtId="0" fontId="27" fillId="0" borderId="8" xfId="0" applyFont="1" applyBorder="1" applyAlignment="1">
      <alignment wrapText="1"/>
    </xf>
    <xf numFmtId="0" fontId="27" fillId="0" borderId="9" xfId="0" applyFont="1" applyBorder="1" applyAlignment="1">
      <alignment wrapText="1"/>
    </xf>
    <xf numFmtId="0" fontId="27" fillId="0" borderId="5" xfId="0" applyFont="1" applyBorder="1" applyAlignment="1">
      <alignment wrapText="1"/>
    </xf>
    <xf numFmtId="0" fontId="27" fillId="0" borderId="6" xfId="0" applyFont="1" applyBorder="1" applyAlignment="1">
      <alignment wrapText="1"/>
    </xf>
    <xf numFmtId="0" fontId="16" fillId="0" borderId="7" xfId="0" applyFont="1" applyBorder="1" applyAlignment="1">
      <alignment vertical="top" wrapText="1"/>
    </xf>
    <xf numFmtId="0" fontId="16" fillId="0" borderId="8" xfId="0" applyFont="1" applyBorder="1" applyAlignment="1">
      <alignment vertical="top" wrapText="1"/>
    </xf>
    <xf numFmtId="0" fontId="16" fillId="0" borderId="9" xfId="0" applyFont="1" applyBorder="1" applyAlignment="1">
      <alignment vertical="top" wrapText="1"/>
    </xf>
    <xf numFmtId="0" fontId="16" fillId="0" borderId="12" xfId="0" applyFont="1" applyBorder="1" applyAlignment="1">
      <alignment vertical="top" wrapText="1"/>
    </xf>
    <xf numFmtId="0" fontId="27" fillId="0" borderId="12" xfId="0" applyFont="1" applyBorder="1" applyAlignment="1">
      <alignment horizontal="left" vertical="top" wrapText="1"/>
    </xf>
  </cellXfs>
  <cellStyles count="3">
    <cellStyle name="Comma" xfId="1" builtinId="3"/>
    <cellStyle name="Hyperlink" xfId="2" builtinId="8"/>
    <cellStyle name="Normal" xfId="0" builtinId="0"/>
  </cellStyles>
  <dxfs count="32">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E$11"/>
</file>

<file path=xl/ctrlProps/ctrlProp10.xml><?xml version="1.0" encoding="utf-8"?>
<formControlPr xmlns="http://schemas.microsoft.com/office/spreadsheetml/2009/9/main" objectType="CheckBox" fmlaLink="$J$11" lockText="1"/>
</file>

<file path=xl/ctrlProps/ctrlProp11.xml><?xml version="1.0" encoding="utf-8"?>
<formControlPr xmlns="http://schemas.microsoft.com/office/spreadsheetml/2009/9/main" objectType="CheckBox" fmlaLink="$K$11" lockText="1"/>
</file>

<file path=xl/ctrlProps/ctrlProp2.xml><?xml version="1.0" encoding="utf-8"?>
<formControlPr xmlns="http://schemas.microsoft.com/office/spreadsheetml/2009/9/main" objectType="CheckBox" fmlaLink="$F$11" lockText="1"/>
</file>

<file path=xl/ctrlProps/ctrlProp3.xml><?xml version="1.0" encoding="utf-8"?>
<formControlPr xmlns="http://schemas.microsoft.com/office/spreadsheetml/2009/9/main" objectType="CheckBox" fmlaLink="$G$11" lockText="1"/>
</file>

<file path=xl/ctrlProps/ctrlProp4.xml><?xml version="1.0" encoding="utf-8"?>
<formControlPr xmlns="http://schemas.microsoft.com/office/spreadsheetml/2009/9/main" objectType="CheckBox" fmlaLink="$H$11" lockText="1"/>
</file>

<file path=xl/ctrlProps/ctrlProp5.xml><?xml version="1.0" encoding="utf-8"?>
<formControlPr xmlns="http://schemas.microsoft.com/office/spreadsheetml/2009/9/main" objectType="CheckBox" fmlaLink="$I$11" lockText="1"/>
</file>

<file path=xl/ctrlProps/ctrlProp6.xml><?xml version="1.0" encoding="utf-8"?>
<formControlPr xmlns="http://schemas.microsoft.com/office/spreadsheetml/2009/9/main" objectType="CheckBox" fmlaLink="$J$11" lockText="1"/>
</file>

<file path=xl/ctrlProps/ctrlProp7.xml><?xml version="1.0" encoding="utf-8"?>
<formControlPr xmlns="http://schemas.microsoft.com/office/spreadsheetml/2009/9/main" objectType="CheckBox" fmlaLink="$K$11" lockText="1"/>
</file>

<file path=xl/ctrlProps/ctrlProp8.xml><?xml version="1.0" encoding="utf-8"?>
<formControlPr xmlns="http://schemas.microsoft.com/office/spreadsheetml/2009/9/main" objectType="CheckBox" fmlaLink="$L$11" lockText="1"/>
</file>

<file path=xl/ctrlProps/ctrlProp9.xml><?xml version="1.0" encoding="utf-8"?>
<formControlPr xmlns="http://schemas.microsoft.com/office/spreadsheetml/2009/9/main" objectType="CheckBox" fmlaLink="$M$11" lockText="1"/>
</file>

<file path=xl/drawings/drawing1.xml><?xml version="1.0" encoding="utf-8"?>
<xdr:wsDr xmlns:xdr="http://schemas.openxmlformats.org/drawingml/2006/spreadsheetDrawing" xmlns:a="http://schemas.openxmlformats.org/drawingml/2006/main">
  <xdr:twoCellAnchor>
    <xdr:from>
      <xdr:col>2</xdr:col>
      <xdr:colOff>317127</xdr:colOff>
      <xdr:row>8</xdr:row>
      <xdr:rowOff>140073</xdr:rowOff>
    </xdr:from>
    <xdr:to>
      <xdr:col>2</xdr:col>
      <xdr:colOff>1897156</xdr:colOff>
      <xdr:row>14</xdr:row>
      <xdr:rowOff>87407</xdr:rowOff>
    </xdr:to>
    <xdr:sp macro="[0]!prepare" textlink="">
      <xdr:nvSpPr>
        <xdr:cNvPr id="8" name="Rounded Rectangle 7">
          <a:extLst>
            <a:ext uri="{FF2B5EF4-FFF2-40B4-BE49-F238E27FC236}">
              <a16:creationId xmlns:a16="http://schemas.microsoft.com/office/drawing/2014/main" id="{00000000-0008-0000-0000-000008000000}"/>
            </a:ext>
          </a:extLst>
        </xdr:cNvPr>
        <xdr:cNvSpPr/>
      </xdr:nvSpPr>
      <xdr:spPr>
        <a:xfrm>
          <a:off x="1507752" y="1435473"/>
          <a:ext cx="1580029" cy="918884"/>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lIns="45720" tIns="45720" rIns="45720" bIns="0" rtlCol="0" anchor="ctr"/>
        <a:lstStyle/>
        <a:p>
          <a:pPr algn="ctr"/>
          <a:r>
            <a:rPr lang="en-US" sz="1600" b="1">
              <a:effectLst>
                <a:glow rad="63500">
                  <a:schemeClr val="accent3">
                    <a:satMod val="175000"/>
                    <a:alpha val="40000"/>
                  </a:schemeClr>
                </a:glow>
              </a:effectLst>
            </a:rPr>
            <a:t>Click here to PREPARE Audit Program</a:t>
          </a:r>
        </a:p>
      </xdr:txBody>
    </xdr:sp>
    <xdr:clientData/>
  </xdr:twoCellAnchor>
  <xdr:twoCellAnchor>
    <xdr:from>
      <xdr:col>2</xdr:col>
      <xdr:colOff>2633384</xdr:colOff>
      <xdr:row>8</xdr:row>
      <xdr:rowOff>142314</xdr:rowOff>
    </xdr:from>
    <xdr:to>
      <xdr:col>2</xdr:col>
      <xdr:colOff>4229100</xdr:colOff>
      <xdr:row>14</xdr:row>
      <xdr:rowOff>89648</xdr:rowOff>
    </xdr:to>
    <xdr:sp macro="[0]!reset" textlink="">
      <xdr:nvSpPr>
        <xdr:cNvPr id="9" name="Rounded Rectangle 8">
          <a:extLst>
            <a:ext uri="{FF2B5EF4-FFF2-40B4-BE49-F238E27FC236}">
              <a16:creationId xmlns:a16="http://schemas.microsoft.com/office/drawing/2014/main" id="{00000000-0008-0000-0000-000009000000}"/>
            </a:ext>
          </a:extLst>
        </xdr:cNvPr>
        <xdr:cNvSpPr/>
      </xdr:nvSpPr>
      <xdr:spPr>
        <a:xfrm>
          <a:off x="3824009" y="1437714"/>
          <a:ext cx="1595716" cy="918884"/>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lIns="45720" tIns="45720" rIns="45720" bIns="0" rtlCol="0" anchor="ctr"/>
        <a:lstStyle/>
        <a:p>
          <a:pPr algn="ctr"/>
          <a:r>
            <a:rPr lang="en-US" sz="1600" b="1">
              <a:effectLst>
                <a:glow rad="101600">
                  <a:schemeClr val="accent5">
                    <a:satMod val="175000"/>
                    <a:alpha val="40000"/>
                  </a:schemeClr>
                </a:glow>
              </a:effectLst>
            </a:rPr>
            <a:t>Click here to RESET Audit Program</a:t>
          </a:r>
        </a:p>
      </xdr:txBody>
    </xdr:sp>
    <xdr:clientData/>
  </xdr:twoCellAnchor>
  <xdr:twoCellAnchor editAs="absolute">
    <xdr:from>
      <xdr:col>701</xdr:col>
      <xdr:colOff>0</xdr:colOff>
      <xdr:row>7</xdr:row>
      <xdr:rowOff>0</xdr:rowOff>
    </xdr:from>
    <xdr:to>
      <xdr:col>702</xdr:col>
      <xdr:colOff>257175</xdr:colOff>
      <xdr:row>10</xdr:row>
      <xdr:rowOff>28575</xdr:rowOff>
    </xdr:to>
    <xdr:sp macro="[0]!unhide_ahacpa" textlink="">
      <xdr:nvSpPr>
        <xdr:cNvPr id="4" name="Rounded Rectangle 2">
          <a:extLst>
            <a:ext uri="{FF2B5EF4-FFF2-40B4-BE49-F238E27FC236}">
              <a16:creationId xmlns:a16="http://schemas.microsoft.com/office/drawing/2014/main" id="{00000000-0008-0000-0000-000004000000}"/>
            </a:ext>
          </a:extLst>
        </xdr:cNvPr>
        <xdr:cNvSpPr/>
      </xdr:nvSpPr>
      <xdr:spPr>
        <a:xfrm>
          <a:off x="431987325" y="1133475"/>
          <a:ext cx="1276350" cy="514350"/>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overflow" horzOverflow="overflow" rtlCol="0" anchor="t"/>
        <a:lstStyle/>
        <a:p>
          <a:pPr algn="ctr"/>
          <a:r>
            <a:rPr lang="en-US" sz="1100"/>
            <a:t>AHACPA</a:t>
          </a:r>
        </a:p>
        <a:p>
          <a:pPr algn="ctr"/>
          <a:r>
            <a:rPr lang="en-US" sz="1100"/>
            <a:t>Start</a:t>
          </a: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8</xdr:row>
          <xdr:rowOff>200025</xdr:rowOff>
        </xdr:from>
        <xdr:to>
          <xdr:col>5</xdr:col>
          <xdr:colOff>19050</xdr:colOff>
          <xdr:row>12</xdr:row>
          <xdr:rowOff>28575</xdr:rowOff>
        </xdr:to>
        <xdr:sp macro="" textlink="">
          <xdr:nvSpPr>
            <xdr:cNvPr id="5121" name="Check Box 1" descr="221(d)(4)"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200025</xdr:rowOff>
        </xdr:from>
        <xdr:to>
          <xdr:col>6</xdr:col>
          <xdr:colOff>9525</xdr:colOff>
          <xdr:row>12</xdr:row>
          <xdr:rowOff>28575</xdr:rowOff>
        </xdr:to>
        <xdr:sp macro="" textlink="">
          <xdr:nvSpPr>
            <xdr:cNvPr id="5122" name="Check Box 2" descr="221(d)(3)"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200025</xdr:rowOff>
        </xdr:from>
        <xdr:to>
          <xdr:col>7</xdr:col>
          <xdr:colOff>28575</xdr:colOff>
          <xdr:row>12</xdr:row>
          <xdr:rowOff>28575</xdr:rowOff>
        </xdr:to>
        <xdr:sp macro="" textlink="">
          <xdr:nvSpPr>
            <xdr:cNvPr id="5123" name="Check Box 3" descr="(d)(3) BMIR"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xdr:row>
          <xdr:rowOff>200025</xdr:rowOff>
        </xdr:from>
        <xdr:to>
          <xdr:col>8</xdr:col>
          <xdr:colOff>28575</xdr:colOff>
          <xdr:row>12</xdr:row>
          <xdr:rowOff>28575</xdr:rowOff>
        </xdr:to>
        <xdr:sp macro="" textlink="">
          <xdr:nvSpPr>
            <xdr:cNvPr id="5124" name="Check Box 4" descr="236"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200025</xdr:rowOff>
        </xdr:from>
        <xdr:to>
          <xdr:col>9</xdr:col>
          <xdr:colOff>19050</xdr:colOff>
          <xdr:row>12</xdr:row>
          <xdr:rowOff>28575</xdr:rowOff>
        </xdr:to>
        <xdr:sp macro="" textlink="">
          <xdr:nvSpPr>
            <xdr:cNvPr id="5125" name="Check Box 5" descr="232"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8</xdr:row>
          <xdr:rowOff>200025</xdr:rowOff>
        </xdr:from>
        <xdr:to>
          <xdr:col>10</xdr:col>
          <xdr:colOff>28575</xdr:colOff>
          <xdr:row>12</xdr:row>
          <xdr:rowOff>28575</xdr:rowOff>
        </xdr:to>
        <xdr:sp macro="" textlink="">
          <xdr:nvSpPr>
            <xdr:cNvPr id="5126" name="Check Box 6" descr="207/223(f)"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200025</xdr:rowOff>
        </xdr:from>
        <xdr:to>
          <xdr:col>11</xdr:col>
          <xdr:colOff>28575</xdr:colOff>
          <xdr:row>12</xdr:row>
          <xdr:rowOff>28575</xdr:rowOff>
        </xdr:to>
        <xdr:sp macro="" textlink="">
          <xdr:nvSpPr>
            <xdr:cNvPr id="5127" name="Check Box 7" descr="221(d)(4)-nm"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xdr:row>
          <xdr:rowOff>209550</xdr:rowOff>
        </xdr:from>
        <xdr:to>
          <xdr:col>12</xdr:col>
          <xdr:colOff>28575</xdr:colOff>
          <xdr:row>12</xdr:row>
          <xdr:rowOff>28575</xdr:rowOff>
        </xdr:to>
        <xdr:sp macro="" textlink="">
          <xdr:nvSpPr>
            <xdr:cNvPr id="5130" name="Check Box 10" descr="Section 8 - Major"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xdr:row>
          <xdr:rowOff>200025</xdr:rowOff>
        </xdr:from>
        <xdr:to>
          <xdr:col>13</xdr:col>
          <xdr:colOff>38100</xdr:colOff>
          <xdr:row>12</xdr:row>
          <xdr:rowOff>19050</xdr:rowOff>
        </xdr:to>
        <xdr:sp macro="" textlink="">
          <xdr:nvSpPr>
            <xdr:cNvPr id="5131" name="Check Box 11" descr="Section 8 - non-major"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200025</xdr:rowOff>
        </xdr:from>
        <xdr:to>
          <xdr:col>10</xdr:col>
          <xdr:colOff>19050</xdr:colOff>
          <xdr:row>12</xdr:row>
          <xdr:rowOff>19050</xdr:rowOff>
        </xdr:to>
        <xdr:sp macro="" textlink="">
          <xdr:nvSpPr>
            <xdr:cNvPr id="5147" name="Check Box 27" descr="232"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200025</xdr:rowOff>
        </xdr:from>
        <xdr:to>
          <xdr:col>11</xdr:col>
          <xdr:colOff>28575</xdr:colOff>
          <xdr:row>12</xdr:row>
          <xdr:rowOff>19050</xdr:rowOff>
        </xdr:to>
        <xdr:sp macro="" textlink="">
          <xdr:nvSpPr>
            <xdr:cNvPr id="5148" name="Check Box 28" descr="207/223(f)"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38100</xdr:colOff>
      <xdr:row>4</xdr:row>
      <xdr:rowOff>28575</xdr:rowOff>
    </xdr:from>
    <xdr:to>
      <xdr:col>2</xdr:col>
      <xdr:colOff>3752850</xdr:colOff>
      <xdr:row>7</xdr:row>
      <xdr:rowOff>0</xdr:rowOff>
    </xdr:to>
    <xdr:sp macro="" textlink="">
      <xdr:nvSpPr>
        <xdr:cNvPr id="14" name="Rounded Rectangle 7">
          <a:extLst>
            <a:ext uri="{FF2B5EF4-FFF2-40B4-BE49-F238E27FC236}">
              <a16:creationId xmlns:a16="http://schemas.microsoft.com/office/drawing/2014/main" id="{00000000-0008-0000-0100-00000E000000}"/>
            </a:ext>
          </a:extLst>
        </xdr:cNvPr>
        <xdr:cNvSpPr/>
      </xdr:nvSpPr>
      <xdr:spPr>
        <a:xfrm>
          <a:off x="495300" y="904875"/>
          <a:ext cx="3714750" cy="6858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lIns="45720" tIns="45720" rIns="45720" bIns="0" rtlCol="0" anchor="ctr"/>
        <a:lstStyle/>
        <a:p>
          <a:pPr algn="ctr"/>
          <a:r>
            <a:rPr lang="en-US" sz="1600" b="1" u="sng">
              <a:effectLst>
                <a:glow rad="63500">
                  <a:schemeClr val="accent3">
                    <a:satMod val="175000"/>
                    <a:alpha val="40000"/>
                  </a:schemeClr>
                </a:glow>
              </a:effectLst>
            </a:rPr>
            <a:t>STEP 1</a:t>
          </a:r>
          <a:r>
            <a:rPr lang="en-US" sz="1600" b="1" u="none">
              <a:effectLst>
                <a:glow rad="63500">
                  <a:schemeClr val="accent3">
                    <a:satMod val="175000"/>
                    <a:alpha val="40000"/>
                  </a:schemeClr>
                </a:glow>
              </a:effectLst>
            </a:rPr>
            <a:t>:</a:t>
          </a:r>
          <a:r>
            <a:rPr lang="en-US" sz="1600" b="1" u="none" baseline="0">
              <a:effectLst>
                <a:glow rad="63500">
                  <a:schemeClr val="accent3">
                    <a:satMod val="175000"/>
                    <a:alpha val="40000"/>
                  </a:schemeClr>
                </a:glow>
              </a:effectLst>
            </a:rPr>
            <a:t> </a:t>
          </a:r>
          <a:r>
            <a:rPr lang="en-US" sz="1600" b="1">
              <a:effectLst>
                <a:glow rad="63500">
                  <a:schemeClr val="accent3">
                    <a:satMod val="175000"/>
                    <a:alpha val="40000"/>
                  </a:schemeClr>
                </a:glow>
              </a:effectLst>
            </a:rPr>
            <a:t>Select one program then</a:t>
          </a:r>
          <a:r>
            <a:rPr lang="en-US" sz="1600" b="1" baseline="0">
              <a:effectLst>
                <a:glow rad="63500">
                  <a:schemeClr val="accent3">
                    <a:satMod val="175000"/>
                    <a:alpha val="40000"/>
                  </a:schemeClr>
                </a:glow>
              </a:effectLst>
            </a:rPr>
            <a:t> mark all applicable items as "Y" or "N" as directed</a:t>
          </a:r>
          <a:endParaRPr lang="en-US" sz="1600" b="1">
            <a:effectLst>
              <a:glow rad="63500">
                <a:schemeClr val="accent3">
                  <a:satMod val="175000"/>
                  <a:alpha val="40000"/>
                </a:schemeClr>
              </a:glow>
            </a:effectLst>
          </a:endParaRPr>
        </a:p>
      </xdr:txBody>
    </xdr:sp>
    <xdr:clientData/>
  </xdr:twoCellAnchor>
  <xdr:twoCellAnchor>
    <xdr:from>
      <xdr:col>13</xdr:col>
      <xdr:colOff>85725</xdr:colOff>
      <xdr:row>3</xdr:row>
      <xdr:rowOff>85726</xdr:rowOff>
    </xdr:from>
    <xdr:to>
      <xdr:col>15</xdr:col>
      <xdr:colOff>104775</xdr:colOff>
      <xdr:row>8</xdr:row>
      <xdr:rowOff>161925</xdr:rowOff>
    </xdr:to>
    <xdr:sp macro="" textlink="">
      <xdr:nvSpPr>
        <xdr:cNvPr id="15" name="Rounded Rectangle 7">
          <a:extLst>
            <a:ext uri="{FF2B5EF4-FFF2-40B4-BE49-F238E27FC236}">
              <a16:creationId xmlns:a16="http://schemas.microsoft.com/office/drawing/2014/main" id="{00000000-0008-0000-0100-00000F000000}"/>
            </a:ext>
          </a:extLst>
        </xdr:cNvPr>
        <xdr:cNvSpPr/>
      </xdr:nvSpPr>
      <xdr:spPr>
        <a:xfrm>
          <a:off x="7677150" y="742951"/>
          <a:ext cx="876300" cy="1247774"/>
        </a:xfrm>
        <a:prstGeom prst="downArrowCallout">
          <a:avLst/>
        </a:prstGeom>
      </xdr:spPr>
      <xdr:style>
        <a:lnRef idx="1">
          <a:schemeClr val="accent3"/>
        </a:lnRef>
        <a:fillRef idx="3">
          <a:schemeClr val="accent3"/>
        </a:fillRef>
        <a:effectRef idx="2">
          <a:schemeClr val="accent3"/>
        </a:effectRef>
        <a:fontRef idx="minor">
          <a:schemeClr val="lt1"/>
        </a:fontRef>
      </xdr:style>
      <xdr:txBody>
        <a:bodyPr vertOverflow="clip" lIns="45720" tIns="45720" rIns="45720" bIns="0" rtlCol="0" anchor="ctr"/>
        <a:lstStyle/>
        <a:p>
          <a:pPr algn="ctr"/>
          <a:r>
            <a:rPr lang="en-US" sz="1600" b="1" u="sng">
              <a:effectLst>
                <a:glow rad="63500">
                  <a:schemeClr val="accent3">
                    <a:satMod val="175000"/>
                    <a:alpha val="40000"/>
                  </a:schemeClr>
                </a:glow>
              </a:effectLst>
            </a:rPr>
            <a:t>STEP 2</a:t>
          </a:r>
          <a:r>
            <a:rPr lang="en-US" sz="1600" b="1" u="none">
              <a:effectLst>
                <a:glow rad="63500">
                  <a:schemeClr val="accent3">
                    <a:satMod val="175000"/>
                    <a:alpha val="40000"/>
                  </a:schemeClr>
                </a:glow>
              </a:effectLst>
            </a:rPr>
            <a:t>:</a:t>
          </a:r>
          <a:r>
            <a:rPr lang="en-US" sz="1600" b="1" u="none" baseline="0">
              <a:effectLst>
                <a:glow rad="63500">
                  <a:schemeClr val="accent3">
                    <a:satMod val="175000"/>
                    <a:alpha val="40000"/>
                  </a:schemeClr>
                </a:glow>
              </a:effectLst>
            </a:rPr>
            <a:t> </a:t>
          </a:r>
          <a:r>
            <a:rPr lang="en-US" sz="1600" b="1">
              <a:effectLst>
                <a:glow rad="63500">
                  <a:schemeClr val="accent3">
                    <a:satMod val="175000"/>
                    <a:alpha val="40000"/>
                  </a:schemeClr>
                </a:glow>
              </a:effectLst>
            </a:rPr>
            <a:t>Clear Errors</a:t>
          </a:r>
        </a:p>
      </xdr:txBody>
    </xdr:sp>
    <xdr:clientData/>
  </xdr:twoCellAnchor>
  <xdr:twoCellAnchor>
    <xdr:from>
      <xdr:col>15</xdr:col>
      <xdr:colOff>342900</xdr:colOff>
      <xdr:row>4</xdr:row>
      <xdr:rowOff>28575</xdr:rowOff>
    </xdr:from>
    <xdr:to>
      <xdr:col>15</xdr:col>
      <xdr:colOff>4057650</xdr:colOff>
      <xdr:row>7</xdr:row>
      <xdr:rowOff>0</xdr:rowOff>
    </xdr:to>
    <xdr:sp macro="[0]!prepare" textlink="">
      <xdr:nvSpPr>
        <xdr:cNvPr id="16" name="Rounded Rectangle 7">
          <a:extLst>
            <a:ext uri="{FF2B5EF4-FFF2-40B4-BE49-F238E27FC236}">
              <a16:creationId xmlns:a16="http://schemas.microsoft.com/office/drawing/2014/main" id="{00000000-0008-0000-0100-000010000000}"/>
            </a:ext>
          </a:extLst>
        </xdr:cNvPr>
        <xdr:cNvSpPr/>
      </xdr:nvSpPr>
      <xdr:spPr>
        <a:xfrm>
          <a:off x="8791575" y="904875"/>
          <a:ext cx="3714750" cy="685800"/>
        </a:xfrm>
        <a:prstGeom prst="roundRect">
          <a:avLst>
            <a:gd name="adj" fmla="val 50000"/>
          </a:avLst>
        </a:prstGeom>
      </xdr:spPr>
      <xdr:style>
        <a:lnRef idx="0">
          <a:schemeClr val="accent6"/>
        </a:lnRef>
        <a:fillRef idx="3">
          <a:schemeClr val="accent6"/>
        </a:fillRef>
        <a:effectRef idx="3">
          <a:schemeClr val="accent6"/>
        </a:effectRef>
        <a:fontRef idx="minor">
          <a:schemeClr val="lt1"/>
        </a:fontRef>
      </xdr:style>
      <xdr:txBody>
        <a:bodyPr vertOverflow="clip" lIns="45720" tIns="45720" rIns="45720" bIns="0" rtlCol="0" anchor="ctr"/>
        <a:lstStyle/>
        <a:p>
          <a:pPr algn="ctr"/>
          <a:r>
            <a:rPr lang="en-US" sz="1600" b="1" u="sng">
              <a:effectLst>
                <a:glow rad="63500">
                  <a:schemeClr val="accent3">
                    <a:satMod val="175000"/>
                    <a:alpha val="40000"/>
                  </a:schemeClr>
                </a:glow>
              </a:effectLst>
            </a:rPr>
            <a:t>STEP 3</a:t>
          </a:r>
          <a:r>
            <a:rPr lang="en-US" sz="1600" b="1" u="none">
              <a:effectLst>
                <a:glow rad="63500">
                  <a:schemeClr val="accent3">
                    <a:satMod val="175000"/>
                    <a:alpha val="40000"/>
                  </a:schemeClr>
                </a:glow>
              </a:effectLst>
            </a:rPr>
            <a:t>:</a:t>
          </a:r>
          <a:r>
            <a:rPr lang="en-US" sz="1600" b="1" u="none" baseline="0">
              <a:effectLst>
                <a:glow rad="63500">
                  <a:schemeClr val="accent3">
                    <a:satMod val="175000"/>
                    <a:alpha val="40000"/>
                  </a:schemeClr>
                </a:glow>
              </a:effectLst>
            </a:rPr>
            <a:t> </a:t>
          </a:r>
          <a:r>
            <a:rPr lang="en-US" sz="1600" b="1">
              <a:effectLst>
                <a:glow rad="63500">
                  <a:schemeClr val="accent3">
                    <a:satMod val="175000"/>
                    <a:alpha val="40000"/>
                  </a:schemeClr>
                </a:glow>
              </a:effectLst>
            </a:rPr>
            <a:t>Click to Prepare Audit Program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352425</xdr:colOff>
      <xdr:row>0</xdr:row>
      <xdr:rowOff>209550</xdr:rowOff>
    </xdr:from>
    <xdr:to>
      <xdr:col>6</xdr:col>
      <xdr:colOff>1338541</xdr:colOff>
      <xdr:row>12</xdr:row>
      <xdr:rowOff>414059</xdr:rowOff>
    </xdr:to>
    <xdr:sp macro="[0]!reset" textlink="">
      <xdr:nvSpPr>
        <xdr:cNvPr id="2" name="Rounded Rectangle 8">
          <a:extLst>
            <a:ext uri="{FF2B5EF4-FFF2-40B4-BE49-F238E27FC236}">
              <a16:creationId xmlns:a16="http://schemas.microsoft.com/office/drawing/2014/main" id="{00000000-0008-0000-0200-000002000000}"/>
            </a:ext>
          </a:extLst>
        </xdr:cNvPr>
        <xdr:cNvSpPr/>
      </xdr:nvSpPr>
      <xdr:spPr>
        <a:xfrm>
          <a:off x="7191375" y="209550"/>
          <a:ext cx="1595716" cy="918884"/>
        </a:xfrm>
        <a:prstGeom prst="roundRect">
          <a:avLst/>
        </a:prstGeom>
      </xdr:spPr>
      <xdr:style>
        <a:lnRef idx="1">
          <a:schemeClr val="accent5"/>
        </a:lnRef>
        <a:fillRef idx="3">
          <a:schemeClr val="accent5"/>
        </a:fillRef>
        <a:effectRef idx="2">
          <a:schemeClr val="accent5"/>
        </a:effectRef>
        <a:fontRef idx="minor">
          <a:schemeClr val="lt1"/>
        </a:fontRef>
      </xdr:style>
      <xdr:txBody>
        <a:bodyPr vertOverflow="clip" lIns="45720" tIns="45720" rIns="45720" bIns="0" rtlCol="0" anchor="ctr"/>
        <a:lstStyle/>
        <a:p>
          <a:pPr algn="ctr"/>
          <a:r>
            <a:rPr lang="en-US" sz="1600" b="1">
              <a:effectLst>
                <a:glow rad="101600">
                  <a:schemeClr val="accent5">
                    <a:satMod val="175000"/>
                    <a:alpha val="40000"/>
                  </a:schemeClr>
                </a:glow>
              </a:effectLst>
            </a:rPr>
            <a:t>Click here to RESET Audit Program</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295275</xdr:colOff>
      <xdr:row>0</xdr:row>
      <xdr:rowOff>76200</xdr:rowOff>
    </xdr:from>
    <xdr:to>
      <xdr:col>1</xdr:col>
      <xdr:colOff>495300</xdr:colOff>
      <xdr:row>3</xdr:row>
      <xdr:rowOff>11206</xdr:rowOff>
    </xdr:to>
    <xdr:sp macro="[0]!UnProtect_All" textlink="">
      <xdr:nvSpPr>
        <xdr:cNvPr id="3" name="Rounded Rectangle 10">
          <a:extLst>
            <a:ext uri="{FF2B5EF4-FFF2-40B4-BE49-F238E27FC236}">
              <a16:creationId xmlns:a16="http://schemas.microsoft.com/office/drawing/2014/main" id="{00000000-0008-0000-0500-000003000000}"/>
            </a:ext>
          </a:extLst>
        </xdr:cNvPr>
        <xdr:cNvSpPr/>
      </xdr:nvSpPr>
      <xdr:spPr>
        <a:xfrm>
          <a:off x="295275" y="76200"/>
          <a:ext cx="1219200" cy="420781"/>
        </a:xfrm>
        <a:prstGeom prst="roundRect">
          <a:avLst/>
        </a:prstGeom>
        <a:solidFill>
          <a:srgbClr val="FF0000"/>
        </a:solidFill>
        <a:ln>
          <a:solidFill>
            <a:srgbClr val="C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4">
            <a:shade val="50000"/>
          </a:schemeClr>
        </a:lnRef>
        <a:fillRef idx="1">
          <a:schemeClr val="accent4"/>
        </a:fillRef>
        <a:effectRef idx="0">
          <a:schemeClr val="accent4"/>
        </a:effectRef>
        <a:fontRef idx="minor">
          <a:schemeClr val="lt1"/>
        </a:fontRef>
      </xdr:style>
      <xdr:txBody>
        <a:bodyPr vertOverflow="overflow" horzOverflow="overflow" lIns="0" tIns="0" rIns="0" bIns="0" rtlCol="0" anchor="ctr"/>
        <a:lstStyle/>
        <a:p>
          <a:pPr marL="0" indent="0" algn="ctr"/>
          <a:r>
            <a:rPr lang="en-US" sz="1600">
              <a:solidFill>
                <a:schemeClr val="lt1"/>
              </a:solidFill>
              <a:latin typeface="+mn-lt"/>
              <a:ea typeface="+mn-ea"/>
              <a:cs typeface="+mn-cs"/>
            </a:rPr>
            <a:t>UnprotectAll</a:t>
          </a:r>
        </a:p>
      </xdr:txBody>
    </xdr:sp>
    <xdr:clientData fPrintsWithSheet="0"/>
  </xdr:twoCellAnchor>
  <xdr:twoCellAnchor editAs="absolute">
    <xdr:from>
      <xdr:col>0</xdr:col>
      <xdr:colOff>304800</xdr:colOff>
      <xdr:row>3</xdr:row>
      <xdr:rowOff>117326</xdr:rowOff>
    </xdr:from>
    <xdr:to>
      <xdr:col>1</xdr:col>
      <xdr:colOff>504825</xdr:colOff>
      <xdr:row>6</xdr:row>
      <xdr:rowOff>26334</xdr:rowOff>
    </xdr:to>
    <xdr:sp macro="[0]!Protect_All" textlink="">
      <xdr:nvSpPr>
        <xdr:cNvPr id="4" name="Rounded Rectangle 11">
          <a:extLst>
            <a:ext uri="{FF2B5EF4-FFF2-40B4-BE49-F238E27FC236}">
              <a16:creationId xmlns:a16="http://schemas.microsoft.com/office/drawing/2014/main" id="{00000000-0008-0000-0500-000004000000}"/>
            </a:ext>
          </a:extLst>
        </xdr:cNvPr>
        <xdr:cNvSpPr/>
      </xdr:nvSpPr>
      <xdr:spPr>
        <a:xfrm>
          <a:off x="304800" y="603101"/>
          <a:ext cx="1219200" cy="394783"/>
        </a:xfrm>
        <a:prstGeom prst="roundRect">
          <a:avLst/>
        </a:prstGeom>
        <a:solidFill>
          <a:srgbClr val="FF0000"/>
        </a:solidFill>
        <a:ln>
          <a:solidFill>
            <a:srgbClr val="C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4">
            <a:shade val="50000"/>
          </a:schemeClr>
        </a:lnRef>
        <a:fillRef idx="1">
          <a:schemeClr val="accent4"/>
        </a:fillRef>
        <a:effectRef idx="0">
          <a:schemeClr val="accent4"/>
        </a:effectRef>
        <a:fontRef idx="minor">
          <a:schemeClr val="lt1"/>
        </a:fontRef>
      </xdr:style>
      <xdr:txBody>
        <a:bodyPr vertOverflow="overflow" horzOverflow="overflow" lIns="0" tIns="0" rIns="0" bIns="0" rtlCol="0" anchor="ctr"/>
        <a:lstStyle/>
        <a:p>
          <a:pPr marL="0" indent="0" algn="ctr"/>
          <a:r>
            <a:rPr lang="en-US" sz="1600">
              <a:solidFill>
                <a:schemeClr val="lt1"/>
              </a:solidFill>
              <a:latin typeface="+mn-lt"/>
              <a:ea typeface="+mn-ea"/>
              <a:cs typeface="+mn-cs"/>
            </a:rPr>
            <a:t>ProtectAll</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6F820E-DEF9-4DE1-8F58-E69EC523A3C7}" name="Table1" displayName="Table1" ref="E1:E4" totalsRowShown="0" headerRowDxfId="29" dataDxfId="28">
  <autoFilter ref="E1:E4" xr:uid="{76309478-C5D1-4A76-94C3-35A411508163}">
    <filterColumn colId="0" hiddenButton="1"/>
  </autoFilter>
  <tableColumns count="1">
    <tableColumn id="1" xr3:uid="{3D6FDD6B-6F8B-4CB9-85AF-F36065B95D2B}" name="Y/N" dataDxfId="27"/>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2923B2C-5314-43E5-8526-AC4FFC7E9FAA}" name="Table167891011" displayName="Table167891011" ref="S1:S4" totalsRowShown="0" headerRowDxfId="5" dataDxfId="4">
  <autoFilter ref="S1:S4" xr:uid="{A77B10E0-3D65-48AD-B7EB-FE95F30221E3}"/>
  <tableColumns count="1">
    <tableColumn id="1" xr3:uid="{B2A3D47C-CE64-4541-BB15-0C5A757A90E9}" name="Y/N" dataDxfId="3"/>
  </tableColumns>
  <tableStyleInfo name="TableStyleLight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BE412D2-E629-4B44-91C5-9CCEC9B55C75}" name="Table16789101112" displayName="Table16789101112" ref="U1:U4" totalsRowShown="0" headerRowDxfId="2" dataDxfId="1">
  <autoFilter ref="U1:U4" xr:uid="{A8F9FCB9-9F80-4C14-99D8-D78B392044D0}"/>
  <tableColumns count="1">
    <tableColumn id="1" xr3:uid="{5A5941CA-909C-4174-BA93-D50D92F009D3}" name="Y/N" dataDxfId="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A1D8A7-7F32-42D6-9724-D1698BB31F74}" name="Table13" displayName="Table13" ref="G1:G4" totalsRowShown="0" headerRowDxfId="26" dataDxfId="25">
  <autoFilter ref="G1:G4" xr:uid="{540524FE-125B-494C-AD10-C91F65D7C493}"/>
  <tableColumns count="1">
    <tableColumn id="1" xr3:uid="{35608A96-A178-4142-A049-EE00B84AE398}" name="Y/N" dataDxfId="24"/>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0868E02-1855-4A8F-AA15-32E255D7AEEC}" name="Table3" displayName="Table3" ref="A1:A4" totalsRowShown="0">
  <autoFilter ref="A1:A4" xr:uid="{3A224BC3-4031-4AC1-8133-1407BFF133B3}"/>
  <tableColumns count="1">
    <tableColumn id="1" xr3:uid="{1EF351BF-DBCD-47A8-B9FC-90279FC13B55}" name="NP/PM"/>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133431-A7E4-4035-9586-A2F2DF405E10}" name="Table15" displayName="Table15" ref="C1:C3" totalsRowShown="0" headerRowDxfId="23" dataDxfId="22">
  <autoFilter ref="C1:C3" xr:uid="{74497C20-7094-4F37-8905-CA0189226988}"/>
  <tableColumns count="1">
    <tableColumn id="1" xr3:uid="{D6D85C7B-49C4-4DA3-A87A-9DFF765A5F4E}" name="Y/N" dataDxfId="21"/>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D8B6E1-0AC1-42F1-A15C-496918F1F803}" name="Table16" displayName="Table16" ref="I1:I4" totalsRowShown="0" headerRowDxfId="20" dataDxfId="19">
  <autoFilter ref="I1:I4" xr:uid="{93364A7D-8432-4653-9F34-0D8EC84FE82A}"/>
  <tableColumns count="1">
    <tableColumn id="1" xr3:uid="{4DF27C4A-D46E-4065-B1C9-466E7ACB69A1}" name="Y/N" dataDxfId="18"/>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3FF446-E6A4-4023-91DB-9438782EF857}" name="Table167" displayName="Table167" ref="K1:K4" totalsRowShown="0" headerRowDxfId="17" dataDxfId="16">
  <autoFilter ref="K1:K4" xr:uid="{007B7ACE-CB51-44F5-9628-AEA7B3F50522}"/>
  <tableColumns count="1">
    <tableColumn id="1" xr3:uid="{1A0CE90B-258E-4F6B-B839-63F0E741D259}" name="Y/N" dataDxfId="15"/>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C54F118-7EF9-4585-BD48-E6143A1960A3}" name="Table1678" displayName="Table1678" ref="M1:M4" totalsRowShown="0" headerRowDxfId="14" dataDxfId="13">
  <autoFilter ref="M1:M4" xr:uid="{94D23EDF-BB26-4AAF-AD91-789527D3FBDA}"/>
  <tableColumns count="1">
    <tableColumn id="1" xr3:uid="{81E1BB41-3D89-482A-9CD1-A287591A7DAF}" name="Y/N" dataDxfId="12"/>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9B113-A2F3-44C4-8272-6A46554EAA53}" name="Table16789" displayName="Table16789" ref="O1:O4" totalsRowShown="0" headerRowDxfId="11" dataDxfId="10">
  <autoFilter ref="O1:O4" xr:uid="{E485A1B0-6A1D-4C42-8B81-D3395054C28B}"/>
  <tableColumns count="1">
    <tableColumn id="1" xr3:uid="{2C0266DF-E797-455D-BF94-6BAEAA4BFA82}" name="Y/N" dataDxfId="9"/>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AD530B-4677-420D-942D-64E6C20AE795}" name="Table1678910" displayName="Table1678910" ref="Q1:Q4" totalsRowShown="0" headerRowDxfId="8" dataDxfId="7">
  <autoFilter ref="Q1:Q4" xr:uid="{9CCF12F9-47A6-4CD1-B597-7CFD755E9C16}"/>
  <tableColumns count="1">
    <tableColumn id="1" xr3:uid="{0D8792B9-BA96-4A20-BC58-18A03532CEB4}" name="Y/N" dataDxfId="6"/>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C00000"/>
  </sheetPr>
  <dimension ref="B2:AAA18"/>
  <sheetViews>
    <sheetView showGridLines="0" workbookViewId="0">
      <selection activeCell="C8" sqref="C8"/>
    </sheetView>
  </sheetViews>
  <sheetFormatPr defaultColWidth="9.140625" defaultRowHeight="12.75" x14ac:dyDescent="0.2"/>
  <cols>
    <col min="1" max="1" width="9.140625" style="18"/>
    <col min="2" max="2" width="8.7109375" style="18" customWidth="1"/>
    <col min="3" max="3" width="79.42578125" style="18" bestFit="1" customWidth="1"/>
    <col min="4" max="701" width="9.140625" style="18"/>
    <col min="702" max="702" width="15.28515625" style="18" bestFit="1" customWidth="1"/>
    <col min="703" max="16384" width="9.140625" style="18"/>
  </cols>
  <sheetData>
    <row r="2" spans="2:703" x14ac:dyDescent="0.2">
      <c r="B2" s="124"/>
      <c r="C2" s="124"/>
    </row>
    <row r="3" spans="2:703" x14ac:dyDescent="0.2">
      <c r="B3" s="121" t="s">
        <v>22</v>
      </c>
      <c r="C3" s="122" t="s">
        <v>346</v>
      </c>
    </row>
    <row r="4" spans="2:703" x14ac:dyDescent="0.2">
      <c r="B4" s="121" t="s">
        <v>23</v>
      </c>
      <c r="C4" s="122" t="s">
        <v>344</v>
      </c>
    </row>
    <row r="5" spans="2:703" x14ac:dyDescent="0.2">
      <c r="B5" s="123" t="s">
        <v>24</v>
      </c>
      <c r="C5" s="122" t="s">
        <v>345</v>
      </c>
      <c r="ZZ5" s="127" t="s">
        <v>348</v>
      </c>
      <c r="AAA5" s="180" t="s">
        <v>349</v>
      </c>
    </row>
    <row r="6" spans="2:703" x14ac:dyDescent="0.2">
      <c r="B6" s="121" t="s">
        <v>25</v>
      </c>
      <c r="C6" s="122" t="s">
        <v>351</v>
      </c>
      <c r="ZZ6" s="128" t="s">
        <v>350</v>
      </c>
      <c r="AAA6" s="127"/>
    </row>
    <row r="7" spans="2:703" x14ac:dyDescent="0.2">
      <c r="B7" s="121"/>
      <c r="C7" s="124"/>
    </row>
    <row r="8" spans="2:703" x14ac:dyDescent="0.2">
      <c r="B8" s="124"/>
      <c r="C8" s="124"/>
    </row>
    <row r="9" spans="2:703" x14ac:dyDescent="0.2">
      <c r="B9" s="124"/>
      <c r="C9" s="124"/>
    </row>
    <row r="10" spans="2:703" x14ac:dyDescent="0.2">
      <c r="B10" s="124"/>
      <c r="C10" s="124"/>
    </row>
    <row r="11" spans="2:703" x14ac:dyDescent="0.2">
      <c r="B11" s="124"/>
      <c r="C11" s="124"/>
    </row>
    <row r="12" spans="2:703" x14ac:dyDescent="0.2">
      <c r="B12" s="124"/>
      <c r="C12" s="124"/>
    </row>
    <row r="13" spans="2:703" x14ac:dyDescent="0.2">
      <c r="B13" s="124"/>
      <c r="C13" s="124"/>
    </row>
    <row r="14" spans="2:703" x14ac:dyDescent="0.2">
      <c r="B14" s="124"/>
      <c r="C14" s="124"/>
    </row>
    <row r="15" spans="2:703" x14ac:dyDescent="0.2">
      <c r="B15" s="124"/>
      <c r="C15" s="124"/>
    </row>
    <row r="16" spans="2:703" x14ac:dyDescent="0.2">
      <c r="B16" s="124"/>
      <c r="C16" s="124"/>
    </row>
    <row r="17" spans="2:3" x14ac:dyDescent="0.2">
      <c r="B17" s="124"/>
      <c r="C17" s="124"/>
    </row>
    <row r="18" spans="2:3" x14ac:dyDescent="0.2">
      <c r="B18" s="124"/>
      <c r="C18" s="124"/>
    </row>
  </sheetData>
  <sheetProtection insertHyperlinks="0" autoFilter="0"/>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67D4-B955-4ABF-9B49-861DE8FDB3EE}">
  <sheetPr codeName="Sheet5">
    <tabColor theme="8" tint="-0.249977111117893"/>
  </sheetPr>
  <dimension ref="B1:AJ509"/>
  <sheetViews>
    <sheetView tabSelected="1" zoomScale="120" zoomScaleNormal="120" workbookViewId="0">
      <pane ySplit="10" topLeftCell="A13" activePane="bottomLeft" state="frozen"/>
      <selection pane="bottomLeft" activeCell="P15" sqref="P15"/>
    </sheetView>
  </sheetViews>
  <sheetFormatPr defaultRowHeight="12.75" x14ac:dyDescent="0.2"/>
  <cols>
    <col min="1" max="1" width="2.5703125" style="2" customWidth="1"/>
    <col min="2" max="2" width="4.28515625" style="4" customWidth="1"/>
    <col min="3" max="3" width="56.7109375" style="1" customWidth="1"/>
    <col min="4" max="5" width="5" style="2" customWidth="1"/>
    <col min="6" max="6" width="5.28515625" style="2" customWidth="1"/>
    <col min="7" max="13" width="5" style="2" customWidth="1"/>
    <col min="14" max="14" width="1.85546875" style="2" customWidth="1"/>
    <col min="15" max="15" width="11" style="112" customWidth="1"/>
    <col min="16" max="16" width="62.5703125" style="2" customWidth="1"/>
    <col min="17" max="24" width="1" style="2" hidden="1" customWidth="1"/>
    <col min="25" max="26" width="0.5703125" style="2" hidden="1" customWidth="1"/>
    <col min="27" max="27" width="5.28515625" style="2" hidden="1" customWidth="1"/>
    <col min="28" max="35" width="3.42578125" style="2" hidden="1" customWidth="1"/>
    <col min="36" max="36" width="9.5703125" style="2" hidden="1" customWidth="1"/>
    <col min="37" max="16384" width="9.140625" style="2"/>
  </cols>
  <sheetData>
    <row r="1" spans="2:36" ht="17.25" customHeight="1" x14ac:dyDescent="0.2">
      <c r="B1" s="26"/>
      <c r="C1" s="27"/>
      <c r="D1" s="28"/>
      <c r="E1" s="184" t="s">
        <v>15</v>
      </c>
      <c r="F1" s="185"/>
      <c r="G1" s="185"/>
      <c r="H1" s="185"/>
      <c r="I1" s="185"/>
      <c r="J1" s="185"/>
      <c r="K1" s="186"/>
      <c r="L1" s="84"/>
      <c r="M1" s="83"/>
      <c r="AA1" s="79"/>
      <c r="AB1" s="79"/>
      <c r="AC1" s="79"/>
      <c r="AD1" s="79"/>
      <c r="AE1" s="79"/>
      <c r="AF1" s="79"/>
      <c r="AG1" s="80"/>
    </row>
    <row r="2" spans="2:36" ht="17.25" customHeight="1" x14ac:dyDescent="0.25">
      <c r="B2" s="26"/>
      <c r="C2" s="27"/>
      <c r="D2" s="28"/>
      <c r="E2" s="187"/>
      <c r="F2" s="188"/>
      <c r="G2" s="188"/>
      <c r="H2" s="188"/>
      <c r="I2" s="188"/>
      <c r="J2" s="188"/>
      <c r="K2" s="189"/>
      <c r="L2" s="85"/>
      <c r="M2" s="86"/>
      <c r="N2" s="71"/>
      <c r="AA2" s="79"/>
      <c r="AB2" s="79"/>
      <c r="AC2" s="79"/>
      <c r="AD2" s="79"/>
      <c r="AE2" s="79"/>
      <c r="AF2" s="79"/>
      <c r="AG2" s="80"/>
      <c r="AH2" s="71"/>
      <c r="AI2" s="71"/>
    </row>
    <row r="3" spans="2:36" ht="17.25" customHeight="1" x14ac:dyDescent="0.25">
      <c r="B3" s="26"/>
      <c r="C3" s="27"/>
      <c r="D3" s="28"/>
      <c r="E3" s="187"/>
      <c r="F3" s="188"/>
      <c r="G3" s="188"/>
      <c r="H3" s="188"/>
      <c r="I3" s="188"/>
      <c r="J3" s="188"/>
      <c r="K3" s="189"/>
      <c r="L3" s="85"/>
      <c r="M3" s="86"/>
      <c r="N3" s="71"/>
      <c r="R3" s="114"/>
      <c r="S3" s="114"/>
      <c r="AA3" s="79"/>
      <c r="AB3" s="79"/>
      <c r="AC3" s="79"/>
      <c r="AD3" s="79"/>
      <c r="AE3" s="79"/>
      <c r="AF3" s="79"/>
      <c r="AG3" s="80"/>
      <c r="AH3" s="71"/>
      <c r="AI3" s="71"/>
    </row>
    <row r="4" spans="2:36" ht="17.25" customHeight="1" x14ac:dyDescent="0.25">
      <c r="B4" s="26"/>
      <c r="C4" s="27"/>
      <c r="D4" s="28"/>
      <c r="E4" s="190"/>
      <c r="F4" s="191"/>
      <c r="G4" s="191"/>
      <c r="H4" s="191"/>
      <c r="I4" s="191"/>
      <c r="J4" s="191"/>
      <c r="K4" s="192"/>
      <c r="L4" s="87"/>
      <c r="M4" s="88"/>
      <c r="N4" s="71"/>
      <c r="Q4" s="114"/>
      <c r="R4" s="114"/>
      <c r="S4" s="114"/>
      <c r="AA4" s="79"/>
      <c r="AB4" s="79"/>
      <c r="AC4" s="79"/>
      <c r="AD4" s="79"/>
      <c r="AE4" s="79"/>
      <c r="AF4" s="79"/>
      <c r="AG4" s="80"/>
      <c r="AH4" s="71"/>
      <c r="AI4" s="71"/>
    </row>
    <row r="5" spans="2:36" ht="18.75" customHeight="1" x14ac:dyDescent="0.2">
      <c r="B5" s="29"/>
      <c r="C5" s="30"/>
      <c r="D5" s="31"/>
      <c r="E5" s="195" t="s">
        <v>8</v>
      </c>
      <c r="F5" s="195" t="s">
        <v>9</v>
      </c>
      <c r="G5" s="195" t="s">
        <v>12</v>
      </c>
      <c r="H5" s="195">
        <v>236</v>
      </c>
      <c r="I5" s="195">
        <v>232</v>
      </c>
      <c r="J5" s="195" t="s">
        <v>13</v>
      </c>
      <c r="K5" s="195" t="s">
        <v>342</v>
      </c>
      <c r="L5" s="193" t="s">
        <v>14</v>
      </c>
      <c r="M5" s="193" t="s">
        <v>16</v>
      </c>
      <c r="N5" s="90"/>
      <c r="Q5" s="119"/>
      <c r="R5" s="119"/>
      <c r="S5" s="119"/>
      <c r="AA5" s="197" t="str">
        <f t="shared" ref="AA5:AI5" si="0">E5</f>
        <v>221(d)(4)</v>
      </c>
      <c r="AB5" s="197" t="str">
        <f t="shared" si="0"/>
        <v>221(d)(3)</v>
      </c>
      <c r="AC5" s="197" t="str">
        <f t="shared" si="0"/>
        <v>(d)(3) BMIR</v>
      </c>
      <c r="AD5" s="197">
        <f t="shared" si="0"/>
        <v>236</v>
      </c>
      <c r="AE5" s="197">
        <f t="shared" si="0"/>
        <v>232</v>
      </c>
      <c r="AF5" s="197" t="str">
        <f t="shared" si="0"/>
        <v>207/223(f)</v>
      </c>
      <c r="AG5" s="198" t="str">
        <f t="shared" si="0"/>
        <v>M2M</v>
      </c>
      <c r="AH5" s="196" t="str">
        <f t="shared" si="0"/>
        <v>Major Section 8</v>
      </c>
      <c r="AI5" s="196" t="str">
        <f t="shared" si="0"/>
        <v>Nonmajor Section 8</v>
      </c>
    </row>
    <row r="6" spans="2:36" ht="18.75" customHeight="1" x14ac:dyDescent="0.2">
      <c r="B6" s="102" t="s">
        <v>334</v>
      </c>
      <c r="C6" s="30"/>
      <c r="D6" s="31"/>
      <c r="E6" s="195"/>
      <c r="F6" s="195"/>
      <c r="G6" s="195"/>
      <c r="H6" s="195"/>
      <c r="I6" s="195"/>
      <c r="J6" s="195"/>
      <c r="K6" s="195"/>
      <c r="L6" s="193"/>
      <c r="M6" s="193"/>
      <c r="N6" s="90"/>
      <c r="Q6" s="119"/>
      <c r="R6" s="119"/>
      <c r="S6" s="119"/>
      <c r="AA6" s="197"/>
      <c r="AB6" s="197"/>
      <c r="AC6" s="197"/>
      <c r="AD6" s="197"/>
      <c r="AE6" s="197"/>
      <c r="AF6" s="197"/>
      <c r="AG6" s="198"/>
      <c r="AH6" s="196"/>
      <c r="AI6" s="196"/>
    </row>
    <row r="7" spans="2:36" ht="18.75" customHeight="1" x14ac:dyDescent="0.2">
      <c r="B7" s="103" t="s">
        <v>334</v>
      </c>
      <c r="C7" s="27"/>
      <c r="D7" s="28"/>
      <c r="E7" s="195"/>
      <c r="F7" s="195"/>
      <c r="G7" s="195"/>
      <c r="H7" s="195"/>
      <c r="I7" s="195"/>
      <c r="J7" s="195"/>
      <c r="K7" s="195"/>
      <c r="L7" s="193"/>
      <c r="M7" s="193"/>
      <c r="N7" s="90"/>
      <c r="Q7" s="119"/>
      <c r="R7" s="119"/>
      <c r="S7" s="119"/>
      <c r="AA7" s="197"/>
      <c r="AB7" s="197"/>
      <c r="AC7" s="197"/>
      <c r="AD7" s="197"/>
      <c r="AE7" s="197"/>
      <c r="AF7" s="197"/>
      <c r="AG7" s="198"/>
      <c r="AH7" s="196"/>
      <c r="AI7" s="196"/>
      <c r="AJ7" s="2" t="s">
        <v>337</v>
      </c>
    </row>
    <row r="8" spans="2:36" ht="18.75" customHeight="1" x14ac:dyDescent="0.25">
      <c r="B8" s="104" t="s">
        <v>334</v>
      </c>
      <c r="C8" s="33"/>
      <c r="D8" s="32"/>
      <c r="E8" s="195"/>
      <c r="F8" s="195"/>
      <c r="G8" s="195"/>
      <c r="H8" s="195"/>
      <c r="I8" s="195"/>
      <c r="J8" s="195"/>
      <c r="K8" s="195"/>
      <c r="L8" s="193"/>
      <c r="M8" s="193"/>
      <c r="N8" s="90"/>
      <c r="Q8" s="119"/>
      <c r="R8" s="119"/>
      <c r="S8" s="119"/>
      <c r="AA8" s="197"/>
      <c r="AB8" s="197"/>
      <c r="AC8" s="197"/>
      <c r="AD8" s="197"/>
      <c r="AE8" s="197"/>
      <c r="AF8" s="197"/>
      <c r="AG8" s="198"/>
      <c r="AH8" s="196"/>
      <c r="AI8" s="196"/>
      <c r="AJ8" s="73" t="s">
        <v>336</v>
      </c>
    </row>
    <row r="9" spans="2:36" ht="20.25" customHeight="1" x14ac:dyDescent="0.2">
      <c r="B9" s="106" t="s">
        <v>341</v>
      </c>
      <c r="C9" s="19"/>
      <c r="D9" s="5"/>
      <c r="E9" s="195"/>
      <c r="F9" s="195"/>
      <c r="G9" s="195"/>
      <c r="H9" s="195"/>
      <c r="I9" s="195"/>
      <c r="J9" s="195"/>
      <c r="K9" s="195"/>
      <c r="L9" s="194"/>
      <c r="M9" s="194"/>
      <c r="N9" s="90"/>
      <c r="Q9" s="119"/>
      <c r="R9" s="119"/>
      <c r="S9" s="119"/>
      <c r="AA9" s="197"/>
      <c r="AB9" s="197"/>
      <c r="AC9" s="197"/>
      <c r="AD9" s="197"/>
      <c r="AE9" s="197"/>
      <c r="AF9" s="197"/>
      <c r="AG9" s="198"/>
      <c r="AH9" s="196"/>
      <c r="AI9" s="196"/>
    </row>
    <row r="10" spans="2:36" ht="19.5" customHeight="1" x14ac:dyDescent="0.25">
      <c r="B10" s="105" t="s">
        <v>334</v>
      </c>
      <c r="C10" s="93" t="str">
        <f>IF(COUNT(E12:K12)&lt;1,"Select a Program --&gt;",IF(COUNT(E12:K12)&gt;1,"Please select ONLY one program.",""))</f>
        <v/>
      </c>
      <c r="D10" s="32"/>
      <c r="E10" s="100"/>
      <c r="F10" s="100"/>
      <c r="G10" s="100"/>
      <c r="H10" s="100"/>
      <c r="I10" s="100"/>
      <c r="J10" s="100"/>
      <c r="K10" s="100"/>
      <c r="L10" s="101"/>
      <c r="M10" s="101"/>
      <c r="N10" s="92"/>
      <c r="O10" s="118" t="str">
        <f>IF(OR(COUNTIFS('Compliance-Matrix'!O13:O509,"Select Y/N")&gt;0,COUNTIFS('Compliance-Matrix'!O13:O509,"Please select ONLY one program.")&gt;0),"Errors","")</f>
        <v>Errors</v>
      </c>
      <c r="AJ10" s="107" t="str">
        <f>IF(E12=1,E5,IF(F12=1,F5,IF(G12=1,G5,IF(H12=1,H5,IF(I12=1,I5,IF(J12=1,J5,IF(K12=1,K5,IF(L12=1,L5,IF(M12=1,M5,"")))))))))</f>
        <v>221(d)(4)</v>
      </c>
    </row>
    <row r="11" spans="2:36" ht="18.75" hidden="1" x14ac:dyDescent="0.2">
      <c r="B11" s="105" t="s">
        <v>334</v>
      </c>
      <c r="C11" s="33"/>
      <c r="D11" s="32"/>
      <c r="E11" s="181" t="b">
        <v>1</v>
      </c>
      <c r="F11" s="181" t="b">
        <v>0</v>
      </c>
      <c r="G11" s="181" t="b">
        <v>0</v>
      </c>
      <c r="H11" s="181" t="b">
        <v>0</v>
      </c>
      <c r="I11" s="181" t="b">
        <v>0</v>
      </c>
      <c r="J11" s="181" t="b">
        <v>0</v>
      </c>
      <c r="K11" s="181" t="b">
        <v>0</v>
      </c>
      <c r="L11" s="182" t="b">
        <v>0</v>
      </c>
      <c r="M11" s="182" t="b">
        <v>0</v>
      </c>
      <c r="N11" s="78"/>
      <c r="O11" s="117" t="s">
        <v>334</v>
      </c>
      <c r="P11" s="2" t="s">
        <v>324</v>
      </c>
    </row>
    <row r="12" spans="2:36" ht="18.75" hidden="1" x14ac:dyDescent="0.2">
      <c r="B12" s="105" t="s">
        <v>334</v>
      </c>
      <c r="C12" s="33"/>
      <c r="D12" s="32"/>
      <c r="E12" s="183">
        <f>IF(E11=TRUE,1,"")</f>
        <v>1</v>
      </c>
      <c r="F12" s="183" t="str">
        <f t="shared" ref="F12:M12" si="1">IF(F11=TRUE,1,"")</f>
        <v/>
      </c>
      <c r="G12" s="183" t="str">
        <f t="shared" si="1"/>
        <v/>
      </c>
      <c r="H12" s="183" t="str">
        <f t="shared" si="1"/>
        <v/>
      </c>
      <c r="I12" s="183" t="str">
        <f t="shared" si="1"/>
        <v/>
      </c>
      <c r="J12" s="183" t="str">
        <f t="shared" si="1"/>
        <v/>
      </c>
      <c r="K12" s="183" t="str">
        <f t="shared" si="1"/>
        <v/>
      </c>
      <c r="L12" s="183" t="str">
        <f t="shared" si="1"/>
        <v/>
      </c>
      <c r="M12" s="183" t="str">
        <f t="shared" si="1"/>
        <v/>
      </c>
      <c r="N12" s="72"/>
      <c r="O12" s="117"/>
      <c r="P12" s="2" t="s">
        <v>324</v>
      </c>
      <c r="AJ12" s="36"/>
    </row>
    <row r="13" spans="2:36" x14ac:dyDescent="0.2">
      <c r="B13" s="103" t="s">
        <v>334</v>
      </c>
      <c r="C13" s="82"/>
      <c r="E13" s="89" t="s">
        <v>334</v>
      </c>
      <c r="F13" s="89" t="s">
        <v>334</v>
      </c>
      <c r="G13" s="89" t="s">
        <v>334</v>
      </c>
      <c r="H13" s="89" t="s">
        <v>334</v>
      </c>
      <c r="I13" s="89" t="s">
        <v>334</v>
      </c>
      <c r="J13" s="89" t="s">
        <v>334</v>
      </c>
      <c r="K13" s="89" t="s">
        <v>334</v>
      </c>
      <c r="L13" s="89" t="s">
        <v>334</v>
      </c>
      <c r="M13" s="89" t="s">
        <v>334</v>
      </c>
      <c r="N13" s="89"/>
      <c r="O13" s="117" t="str">
        <f>IF(COUNT(E12:M12)&gt;1,"Please select ONLY one program.",".")</f>
        <v>.</v>
      </c>
      <c r="AA13" s="108"/>
      <c r="AB13" s="108"/>
      <c r="AC13" s="108"/>
      <c r="AD13" s="108"/>
      <c r="AE13" s="108"/>
      <c r="AF13" s="108"/>
      <c r="AG13" s="108"/>
      <c r="AH13" s="108"/>
      <c r="AI13" s="108"/>
      <c r="AJ13" s="2" t="b">
        <f>IF(C13=1,"Select from Drop-down",IF(C13=2,"Profit Motivated",IF(C13=3,"Non-Profit")))</f>
        <v>0</v>
      </c>
    </row>
    <row r="14" spans="2:36" ht="15.75" x14ac:dyDescent="0.2">
      <c r="B14" s="62" t="s">
        <v>306</v>
      </c>
      <c r="AA14" s="94" t="str">
        <f>IF(SUM(AA15:AA41)=0,"",(SUM(AA15:AA41)))</f>
        <v/>
      </c>
      <c r="AB14" s="94" t="str">
        <f t="shared" ref="AB14:AI14" si="2">IF(SUM(AB15:AB41)=0,"",(SUM(AB15:AB41)))</f>
        <v/>
      </c>
      <c r="AC14" s="94" t="str">
        <f t="shared" si="2"/>
        <v/>
      </c>
      <c r="AD14" s="94" t="str">
        <f t="shared" si="2"/>
        <v/>
      </c>
      <c r="AE14" s="94" t="str">
        <f t="shared" si="2"/>
        <v/>
      </c>
      <c r="AF14" s="94" t="str">
        <f t="shared" si="2"/>
        <v/>
      </c>
      <c r="AG14" s="94" t="str">
        <f t="shared" si="2"/>
        <v/>
      </c>
      <c r="AH14" s="94" t="str">
        <f t="shared" si="2"/>
        <v/>
      </c>
      <c r="AI14" s="94" t="str">
        <f t="shared" si="2"/>
        <v/>
      </c>
      <c r="AJ14" s="36" t="str">
        <f t="shared" ref="AJ14:AJ45" si="3">IF(SUM(AA14:AI14)&gt;0,1,"")</f>
        <v/>
      </c>
    </row>
    <row r="15" spans="2:36" ht="170.25" customHeight="1" x14ac:dyDescent="0.2">
      <c r="C15" s="1" t="s">
        <v>228</v>
      </c>
      <c r="D15" s="36"/>
      <c r="E15" s="36"/>
      <c r="F15" s="36"/>
      <c r="G15" s="36"/>
      <c r="H15" s="36"/>
      <c r="I15" s="36"/>
      <c r="J15" s="36"/>
      <c r="K15" s="36"/>
      <c r="L15" s="36"/>
      <c r="M15" s="36"/>
      <c r="N15" s="36"/>
      <c r="AA15" s="94" t="str">
        <f>IF(SUM(AA16:AA41)=0,"",(SUM(AA16:AA41)))</f>
        <v/>
      </c>
      <c r="AB15" s="94" t="str">
        <f t="shared" ref="AB15:AI15" si="4">IF(SUM(AB16:AB41)=0,"",(SUM(AB16:AB41)))</f>
        <v/>
      </c>
      <c r="AC15" s="94" t="str">
        <f t="shared" si="4"/>
        <v/>
      </c>
      <c r="AD15" s="94" t="str">
        <f t="shared" si="4"/>
        <v/>
      </c>
      <c r="AE15" s="94" t="str">
        <f t="shared" si="4"/>
        <v/>
      </c>
      <c r="AF15" s="94" t="str">
        <f t="shared" si="4"/>
        <v/>
      </c>
      <c r="AG15" s="94" t="str">
        <f t="shared" si="4"/>
        <v/>
      </c>
      <c r="AH15" s="94" t="str">
        <f t="shared" si="4"/>
        <v/>
      </c>
      <c r="AI15" s="94" t="str">
        <f t="shared" si="4"/>
        <v/>
      </c>
      <c r="AJ15" s="36" t="str">
        <f t="shared" si="3"/>
        <v/>
      </c>
    </row>
    <row r="16" spans="2:36" x14ac:dyDescent="0.2">
      <c r="D16" s="36"/>
      <c r="E16" s="36"/>
      <c r="F16" s="36"/>
      <c r="G16" s="36"/>
      <c r="H16" s="36"/>
      <c r="I16" s="36"/>
      <c r="J16" s="36"/>
      <c r="K16" s="36"/>
      <c r="L16" s="36"/>
      <c r="M16" s="36"/>
      <c r="N16" s="36"/>
      <c r="AA16" s="94" t="str">
        <f>IF(SUM(AA17:AA41)=0,"",(SUM(AA17:AA41)))</f>
        <v/>
      </c>
      <c r="AB16" s="94" t="str">
        <f t="shared" ref="AB16:AI16" si="5">IF(SUM(AB17:AB41)=0,"",(SUM(AB17:AB41)))</f>
        <v/>
      </c>
      <c r="AC16" s="94" t="str">
        <f t="shared" si="5"/>
        <v/>
      </c>
      <c r="AD16" s="94" t="str">
        <f t="shared" si="5"/>
        <v/>
      </c>
      <c r="AE16" s="94" t="str">
        <f t="shared" si="5"/>
        <v/>
      </c>
      <c r="AF16" s="94" t="str">
        <f t="shared" si="5"/>
        <v/>
      </c>
      <c r="AG16" s="94" t="str">
        <f t="shared" si="5"/>
        <v/>
      </c>
      <c r="AH16" s="94" t="str">
        <f t="shared" si="5"/>
        <v/>
      </c>
      <c r="AI16" s="94" t="str">
        <f t="shared" si="5"/>
        <v/>
      </c>
      <c r="AJ16" s="36" t="str">
        <f t="shared" si="3"/>
        <v/>
      </c>
    </row>
    <row r="17" spans="3:36" x14ac:dyDescent="0.2">
      <c r="C17" s="20" t="s">
        <v>37</v>
      </c>
      <c r="D17" s="36"/>
      <c r="E17" s="36"/>
      <c r="F17" s="36"/>
      <c r="G17" s="36"/>
      <c r="H17" s="36"/>
      <c r="I17" s="36"/>
      <c r="J17" s="36"/>
      <c r="K17" s="36"/>
      <c r="L17" s="36"/>
      <c r="M17" s="36"/>
      <c r="N17" s="36"/>
      <c r="AA17" s="94" t="str">
        <f>IF(SUM(AA18:AA41)=0,"",(SUM(AA18:AA41)))</f>
        <v/>
      </c>
      <c r="AB17" s="94" t="str">
        <f t="shared" ref="AB17:AI17" si="6">IF(SUM(AB18:AB41)=0,"",(SUM(AB18:AB41)))</f>
        <v/>
      </c>
      <c r="AC17" s="94" t="str">
        <f t="shared" si="6"/>
        <v/>
      </c>
      <c r="AD17" s="94" t="str">
        <f t="shared" si="6"/>
        <v/>
      </c>
      <c r="AE17" s="94" t="str">
        <f t="shared" si="6"/>
        <v/>
      </c>
      <c r="AF17" s="94" t="str">
        <f t="shared" si="6"/>
        <v/>
      </c>
      <c r="AG17" s="94" t="str">
        <f t="shared" si="6"/>
        <v/>
      </c>
      <c r="AH17" s="94" t="str">
        <f t="shared" si="6"/>
        <v/>
      </c>
      <c r="AI17" s="94" t="str">
        <f t="shared" si="6"/>
        <v/>
      </c>
      <c r="AJ17" s="36" t="str">
        <f t="shared" si="3"/>
        <v/>
      </c>
    </row>
    <row r="18" spans="3:36" ht="51" x14ac:dyDescent="0.2">
      <c r="C18" s="1" t="s">
        <v>38</v>
      </c>
      <c r="D18" s="39"/>
      <c r="E18" s="110" t="s">
        <v>257</v>
      </c>
      <c r="F18" s="110" t="s">
        <v>0</v>
      </c>
      <c r="G18" s="110" t="s">
        <v>0</v>
      </c>
      <c r="H18" s="110" t="s">
        <v>263</v>
      </c>
      <c r="I18" s="110" t="s">
        <v>0</v>
      </c>
      <c r="J18" s="110" t="s">
        <v>0</v>
      </c>
      <c r="K18" s="110" t="s">
        <v>0</v>
      </c>
      <c r="L18" s="110" t="s">
        <v>0</v>
      </c>
      <c r="M18" s="110" t="s">
        <v>0</v>
      </c>
      <c r="N18" s="115"/>
      <c r="O18" s="112" t="str">
        <f>IF(COUNT(_221d4:_m2m)&gt;1,"Please select ONLY one program.", IF(AND(_221d4=1,E18&lt;&gt;"Y",E18&lt;&gt;"N"),"Select Y/N", IF(AND(_221d3=1,F18&lt;&gt;"Y",F18&lt;&gt;"N"),"Select Y/N", IF(AND(_d3bmir=1,G18&lt;&gt;"Y",G18&lt;&gt;"N"),"Select Y/N", IF(AND(_236=1,H18&lt;&gt;"Y",H18&lt;&gt;"N"),"Select Y/N", IF(AND(_232=1,I18&lt;&gt;"Y",I18&lt;&gt;"N"),"Select Y/N", IF(AND(_207=1,J18&lt;&gt;"Y",EF18&lt;&gt;"N"),"Select Y/N", IF(AND(_m2m=1,K18&lt;&gt;"Y",K18&lt;&gt;"N"),"Select Y/N", IF(AND(_ms8=1,L18&lt;&gt;"Y",L18&lt;&gt;"N"),"Select Y/N", IF(AND(_nms8=1,M18&lt;&gt;"Y",M18&lt;&gt;"N"),"Select Y/N",""))))))))))</f>
        <v/>
      </c>
      <c r="AA18" s="2" t="str">
        <f t="shared" ref="AA18:AA42" si="7">IF(AND(_221d4=1,E18="Y"),1,"")</f>
        <v/>
      </c>
      <c r="AB18" s="2" t="str">
        <f t="shared" ref="AB18:AB42" si="8">IF(AND(_221d3=1,F18="Y"),1,"")</f>
        <v/>
      </c>
      <c r="AC18" s="2" t="str">
        <f t="shared" ref="AC18:AC42" si="9">IF(AND(_d3bmir=1,G18="Y"),1,"")</f>
        <v/>
      </c>
      <c r="AD18" s="2" t="str">
        <f t="shared" ref="AD18:AD42" si="10">IF(AND(_236=1,H18="Y"),1,"")</f>
        <v/>
      </c>
      <c r="AE18" s="2" t="str">
        <f t="shared" ref="AE18:AE42" si="11">IF(AND(_232=1,I18="Y"),1,"")</f>
        <v/>
      </c>
      <c r="AF18" s="2" t="str">
        <f t="shared" ref="AF18:AF42" si="12">IF(AND(_207=1,J18="Y"),1,"")</f>
        <v/>
      </c>
      <c r="AG18" s="2" t="str">
        <f t="shared" ref="AG18:AG42" si="13">IF(AND(_m2m=1,K18="Y"),1,"")</f>
        <v/>
      </c>
      <c r="AH18" s="2" t="str">
        <f t="shared" ref="AH18:AH42" si="14">IF(AND(_ms8=1,L18="Y"),1,"")</f>
        <v/>
      </c>
      <c r="AI18" s="2" t="str">
        <f t="shared" ref="AI18:AI42" si="15">IF(AND(_nms8=1,M18="Y"),1,"")</f>
        <v/>
      </c>
      <c r="AJ18" s="40" t="str">
        <f t="shared" si="3"/>
        <v/>
      </c>
    </row>
    <row r="19" spans="3:36" x14ac:dyDescent="0.2">
      <c r="D19" s="36"/>
      <c r="E19" s="113" t="str">
        <f>E18</f>
        <v>N</v>
      </c>
      <c r="F19" s="113" t="str">
        <f t="shared" ref="F19:M19" si="16">F18</f>
        <v>?</v>
      </c>
      <c r="G19" s="113" t="str">
        <f t="shared" si="16"/>
        <v>?</v>
      </c>
      <c r="H19" s="113" t="str">
        <f t="shared" si="16"/>
        <v>A</v>
      </c>
      <c r="I19" s="113" t="str">
        <f t="shared" si="16"/>
        <v>?</v>
      </c>
      <c r="J19" s="113" t="str">
        <f t="shared" si="16"/>
        <v>?</v>
      </c>
      <c r="K19" s="113" t="str">
        <f t="shared" si="16"/>
        <v>?</v>
      </c>
      <c r="L19" s="113" t="str">
        <f t="shared" si="16"/>
        <v>?</v>
      </c>
      <c r="M19" s="113" t="str">
        <f t="shared" si="16"/>
        <v>?</v>
      </c>
      <c r="N19" s="113"/>
      <c r="AA19" s="2" t="str">
        <f t="shared" si="7"/>
        <v/>
      </c>
      <c r="AB19" s="2" t="str">
        <f t="shared" si="8"/>
        <v/>
      </c>
      <c r="AC19" s="2" t="str">
        <f t="shared" si="9"/>
        <v/>
      </c>
      <c r="AD19" s="2" t="str">
        <f t="shared" si="10"/>
        <v/>
      </c>
      <c r="AE19" s="2" t="str">
        <f t="shared" si="11"/>
        <v/>
      </c>
      <c r="AF19" s="2" t="str">
        <f t="shared" si="12"/>
        <v/>
      </c>
      <c r="AG19" s="2" t="str">
        <f t="shared" si="13"/>
        <v/>
      </c>
      <c r="AH19" s="2" t="str">
        <f t="shared" si="14"/>
        <v/>
      </c>
      <c r="AI19" s="2" t="str">
        <f t="shared" si="15"/>
        <v/>
      </c>
      <c r="AJ19" s="36" t="str">
        <f t="shared" si="3"/>
        <v/>
      </c>
    </row>
    <row r="20" spans="3:36" ht="25.5" x14ac:dyDescent="0.2">
      <c r="C20" s="1" t="s">
        <v>39</v>
      </c>
      <c r="D20" s="36"/>
      <c r="E20" s="110" t="s">
        <v>0</v>
      </c>
      <c r="F20" s="110" t="s">
        <v>0</v>
      </c>
      <c r="G20" s="110" t="s">
        <v>0</v>
      </c>
      <c r="H20" s="110" t="s">
        <v>263</v>
      </c>
      <c r="I20" s="110" t="s">
        <v>0</v>
      </c>
      <c r="J20" s="110" t="s">
        <v>0</v>
      </c>
      <c r="K20" s="110" t="s">
        <v>0</v>
      </c>
      <c r="L20" s="110" t="s">
        <v>0</v>
      </c>
      <c r="M20" s="110" t="s">
        <v>0</v>
      </c>
      <c r="N20" s="115"/>
      <c r="O20" s="112" t="str">
        <f>IF(COUNT(_221d4:_m2m)&gt;1,"Please select ONLY one program.", IF(AND(_221d4=1,E20&lt;&gt;"Y",E20&lt;&gt;"N"),"Select Y/N", IF(AND(_221d3=1,F20&lt;&gt;"Y",F20&lt;&gt;"N"),"Select Y/N", IF(AND(_d3bmir=1,G20&lt;&gt;"Y",G20&lt;&gt;"N"),"Select Y/N", IF(AND(_236=1,H20&lt;&gt;"Y",H20&lt;&gt;"N"),"Select Y/N", IF(AND(_232=1,I20&lt;&gt;"Y",I20&lt;&gt;"N"),"Select Y/N", IF(AND(_207=1,J20&lt;&gt;"Y",EF20&lt;&gt;"N"),"Select Y/N", IF(AND(_m2m=1,K20&lt;&gt;"Y",K20&lt;&gt;"N"),"Select Y/N", IF(AND(_ms8=1,L20&lt;&gt;"Y",L20&lt;&gt;"N"),"Select Y/N", IF(AND(_nms8=1,M20&lt;&gt;"Y",M20&lt;&gt;"N"),"Select Y/N",""))))))))))</f>
        <v>Select Y/N</v>
      </c>
      <c r="AA20" s="2" t="str">
        <f t="shared" si="7"/>
        <v/>
      </c>
      <c r="AB20" s="2" t="str">
        <f t="shared" si="8"/>
        <v/>
      </c>
      <c r="AC20" s="2" t="str">
        <f t="shared" si="9"/>
        <v/>
      </c>
      <c r="AD20" s="2" t="str">
        <f t="shared" si="10"/>
        <v/>
      </c>
      <c r="AE20" s="2" t="str">
        <f t="shared" si="11"/>
        <v/>
      </c>
      <c r="AF20" s="2" t="str">
        <f t="shared" si="12"/>
        <v/>
      </c>
      <c r="AG20" s="2" t="str">
        <f t="shared" si="13"/>
        <v/>
      </c>
      <c r="AH20" s="2" t="str">
        <f t="shared" si="14"/>
        <v/>
      </c>
      <c r="AI20" s="2" t="str">
        <f t="shared" si="15"/>
        <v/>
      </c>
      <c r="AJ20" s="40" t="str">
        <f t="shared" si="3"/>
        <v/>
      </c>
    </row>
    <row r="21" spans="3:36" x14ac:dyDescent="0.2">
      <c r="D21" s="36"/>
      <c r="E21" s="113" t="str">
        <f t="shared" ref="E21:M21" si="17">E20</f>
        <v>?</v>
      </c>
      <c r="F21" s="113" t="str">
        <f t="shared" si="17"/>
        <v>?</v>
      </c>
      <c r="G21" s="113" t="str">
        <f t="shared" si="17"/>
        <v>?</v>
      </c>
      <c r="H21" s="113" t="str">
        <f t="shared" si="17"/>
        <v>A</v>
      </c>
      <c r="I21" s="113" t="str">
        <f t="shared" si="17"/>
        <v>?</v>
      </c>
      <c r="J21" s="113" t="str">
        <f t="shared" si="17"/>
        <v>?</v>
      </c>
      <c r="K21" s="113" t="str">
        <f t="shared" si="17"/>
        <v>?</v>
      </c>
      <c r="L21" s="113" t="str">
        <f t="shared" si="17"/>
        <v>?</v>
      </c>
      <c r="M21" s="113" t="str">
        <f t="shared" si="17"/>
        <v>?</v>
      </c>
      <c r="N21" s="113"/>
      <c r="AA21" s="2" t="str">
        <f t="shared" si="7"/>
        <v/>
      </c>
      <c r="AB21" s="2" t="str">
        <f t="shared" si="8"/>
        <v/>
      </c>
      <c r="AC21" s="2" t="str">
        <f t="shared" si="9"/>
        <v/>
      </c>
      <c r="AD21" s="2" t="str">
        <f t="shared" si="10"/>
        <v/>
      </c>
      <c r="AE21" s="2" t="str">
        <f t="shared" si="11"/>
        <v/>
      </c>
      <c r="AF21" s="2" t="str">
        <f t="shared" si="12"/>
        <v/>
      </c>
      <c r="AG21" s="2" t="str">
        <f t="shared" si="13"/>
        <v/>
      </c>
      <c r="AH21" s="2" t="str">
        <f t="shared" si="14"/>
        <v/>
      </c>
      <c r="AI21" s="2" t="str">
        <f t="shared" si="15"/>
        <v/>
      </c>
      <c r="AJ21" s="36" t="str">
        <f t="shared" si="3"/>
        <v/>
      </c>
    </row>
    <row r="22" spans="3:36" ht="38.25" x14ac:dyDescent="0.2">
      <c r="C22" s="1" t="s">
        <v>40</v>
      </c>
      <c r="D22" s="36"/>
      <c r="E22" s="110" t="s">
        <v>0</v>
      </c>
      <c r="F22" s="110" t="s">
        <v>0</v>
      </c>
      <c r="G22" s="110" t="s">
        <v>0</v>
      </c>
      <c r="H22" s="110" t="s">
        <v>263</v>
      </c>
      <c r="I22" s="110" t="s">
        <v>0</v>
      </c>
      <c r="J22" s="110" t="s">
        <v>0</v>
      </c>
      <c r="K22" s="110" t="s">
        <v>0</v>
      </c>
      <c r="L22" s="110" t="s">
        <v>0</v>
      </c>
      <c r="M22" s="110" t="s">
        <v>0</v>
      </c>
      <c r="N22" s="115"/>
      <c r="O22" s="112" t="str">
        <f>IF(COUNT(_221d4:_m2m)&gt;1,"Please select ONLY one program.", IF(AND(_221d4=1,E22&lt;&gt;"Y",E22&lt;&gt;"N"),"Select Y/N", IF(AND(_221d3=1,F22&lt;&gt;"Y",F22&lt;&gt;"N"),"Select Y/N", IF(AND(_d3bmir=1,G22&lt;&gt;"Y",G22&lt;&gt;"N"),"Select Y/N", IF(AND(_236=1,H22&lt;&gt;"Y",H22&lt;&gt;"N"),"Select Y/N", IF(AND(_232=1,I22&lt;&gt;"Y",I22&lt;&gt;"N"),"Select Y/N", IF(AND(_207=1,J22&lt;&gt;"Y",EF22&lt;&gt;"N"),"Select Y/N", IF(AND(_m2m=1,K22&lt;&gt;"Y",K22&lt;&gt;"N"),"Select Y/N", IF(AND(_ms8=1,L22&lt;&gt;"Y",L22&lt;&gt;"N"),"Select Y/N", IF(AND(_nms8=1,M22&lt;&gt;"Y",M22&lt;&gt;"N"),"Select Y/N",""))))))))))</f>
        <v>Select Y/N</v>
      </c>
      <c r="AA22" s="2" t="str">
        <f t="shared" si="7"/>
        <v/>
      </c>
      <c r="AB22" s="2" t="str">
        <f t="shared" si="8"/>
        <v/>
      </c>
      <c r="AC22" s="2" t="str">
        <f t="shared" si="9"/>
        <v/>
      </c>
      <c r="AD22" s="2" t="str">
        <f t="shared" si="10"/>
        <v/>
      </c>
      <c r="AE22" s="2" t="str">
        <f t="shared" si="11"/>
        <v/>
      </c>
      <c r="AF22" s="2" t="str">
        <f t="shared" si="12"/>
        <v/>
      </c>
      <c r="AG22" s="2" t="str">
        <f t="shared" si="13"/>
        <v/>
      </c>
      <c r="AH22" s="2" t="str">
        <f t="shared" si="14"/>
        <v/>
      </c>
      <c r="AI22" s="2" t="str">
        <f t="shared" si="15"/>
        <v/>
      </c>
      <c r="AJ22" s="40" t="str">
        <f t="shared" si="3"/>
        <v/>
      </c>
    </row>
    <row r="23" spans="3:36" x14ac:dyDescent="0.2">
      <c r="D23" s="36"/>
      <c r="E23" s="113" t="str">
        <f t="shared" ref="E23:M23" si="18">E22</f>
        <v>?</v>
      </c>
      <c r="F23" s="113" t="str">
        <f t="shared" si="18"/>
        <v>?</v>
      </c>
      <c r="G23" s="113" t="str">
        <f t="shared" si="18"/>
        <v>?</v>
      </c>
      <c r="H23" s="113" t="str">
        <f t="shared" si="18"/>
        <v>A</v>
      </c>
      <c r="I23" s="113" t="str">
        <f t="shared" si="18"/>
        <v>?</v>
      </c>
      <c r="J23" s="113" t="str">
        <f t="shared" si="18"/>
        <v>?</v>
      </c>
      <c r="K23" s="113" t="str">
        <f t="shared" si="18"/>
        <v>?</v>
      </c>
      <c r="L23" s="113" t="str">
        <f t="shared" si="18"/>
        <v>?</v>
      </c>
      <c r="M23" s="113" t="str">
        <f t="shared" si="18"/>
        <v>?</v>
      </c>
      <c r="N23" s="113"/>
      <c r="AA23" s="2" t="str">
        <f t="shared" si="7"/>
        <v/>
      </c>
      <c r="AB23" s="2" t="str">
        <f t="shared" si="8"/>
        <v/>
      </c>
      <c r="AC23" s="2" t="str">
        <f t="shared" si="9"/>
        <v/>
      </c>
      <c r="AD23" s="2" t="str">
        <f t="shared" si="10"/>
        <v/>
      </c>
      <c r="AE23" s="2" t="str">
        <f t="shared" si="11"/>
        <v/>
      </c>
      <c r="AF23" s="2" t="str">
        <f t="shared" si="12"/>
        <v/>
      </c>
      <c r="AG23" s="2" t="str">
        <f t="shared" si="13"/>
        <v/>
      </c>
      <c r="AH23" s="2" t="str">
        <f t="shared" si="14"/>
        <v/>
      </c>
      <c r="AI23" s="2" t="str">
        <f t="shared" si="15"/>
        <v/>
      </c>
      <c r="AJ23" s="36" t="str">
        <f t="shared" si="3"/>
        <v/>
      </c>
    </row>
    <row r="24" spans="3:36" ht="38.25" x14ac:dyDescent="0.2">
      <c r="C24" s="1" t="s">
        <v>42</v>
      </c>
      <c r="D24" s="36"/>
      <c r="E24" s="110" t="s">
        <v>0</v>
      </c>
      <c r="F24" s="110" t="s">
        <v>0</v>
      </c>
      <c r="G24" s="110" t="s">
        <v>0</v>
      </c>
      <c r="H24" s="110" t="s">
        <v>263</v>
      </c>
      <c r="I24" s="110" t="s">
        <v>0</v>
      </c>
      <c r="J24" s="110" t="s">
        <v>0</v>
      </c>
      <c r="K24" s="110" t="s">
        <v>0</v>
      </c>
      <c r="L24" s="110" t="s">
        <v>0</v>
      </c>
      <c r="M24" s="110" t="s">
        <v>0</v>
      </c>
      <c r="N24" s="115"/>
      <c r="O24" s="112" t="str">
        <f>IF(COUNT(_221d4:_m2m)&gt;1,"Please select ONLY one program.", IF(AND(_221d4=1,E24&lt;&gt;"Y",E24&lt;&gt;"N"),"Select Y/N", IF(AND(_221d3=1,F24&lt;&gt;"Y",F24&lt;&gt;"N"),"Select Y/N", IF(AND(_d3bmir=1,G24&lt;&gt;"Y",G24&lt;&gt;"N"),"Select Y/N", IF(AND(_236=1,H24&lt;&gt;"Y",H24&lt;&gt;"N"),"Select Y/N", IF(AND(_232=1,I24&lt;&gt;"Y",I24&lt;&gt;"N"),"Select Y/N", IF(AND(_207=1,J24&lt;&gt;"Y",EF24&lt;&gt;"N"),"Select Y/N", IF(AND(_m2m=1,K24&lt;&gt;"Y",K24&lt;&gt;"N"),"Select Y/N", IF(AND(_ms8=1,L24&lt;&gt;"Y",L24&lt;&gt;"N"),"Select Y/N", IF(AND(_nms8=1,M24&lt;&gt;"Y",M24&lt;&gt;"N"),"Select Y/N",""))))))))))</f>
        <v>Select Y/N</v>
      </c>
      <c r="AA24" s="2" t="str">
        <f t="shared" si="7"/>
        <v/>
      </c>
      <c r="AB24" s="2" t="str">
        <f t="shared" si="8"/>
        <v/>
      </c>
      <c r="AC24" s="2" t="str">
        <f t="shared" si="9"/>
        <v/>
      </c>
      <c r="AD24" s="2" t="str">
        <f t="shared" si="10"/>
        <v/>
      </c>
      <c r="AE24" s="2" t="str">
        <f t="shared" si="11"/>
        <v/>
      </c>
      <c r="AF24" s="2" t="str">
        <f t="shared" si="12"/>
        <v/>
      </c>
      <c r="AG24" s="2" t="str">
        <f t="shared" si="13"/>
        <v/>
      </c>
      <c r="AH24" s="2" t="str">
        <f t="shared" si="14"/>
        <v/>
      </c>
      <c r="AI24" s="2" t="str">
        <f t="shared" si="15"/>
        <v/>
      </c>
      <c r="AJ24" s="40" t="str">
        <f t="shared" si="3"/>
        <v/>
      </c>
    </row>
    <row r="25" spans="3:36" x14ac:dyDescent="0.2">
      <c r="D25" s="36"/>
      <c r="E25" s="113" t="str">
        <f t="shared" ref="E25:M25" si="19">E24</f>
        <v>?</v>
      </c>
      <c r="F25" s="113" t="str">
        <f t="shared" si="19"/>
        <v>?</v>
      </c>
      <c r="G25" s="113" t="str">
        <f t="shared" si="19"/>
        <v>?</v>
      </c>
      <c r="H25" s="113" t="str">
        <f t="shared" si="19"/>
        <v>A</v>
      </c>
      <c r="I25" s="113" t="str">
        <f t="shared" si="19"/>
        <v>?</v>
      </c>
      <c r="J25" s="113" t="str">
        <f t="shared" si="19"/>
        <v>?</v>
      </c>
      <c r="K25" s="113" t="str">
        <f t="shared" si="19"/>
        <v>?</v>
      </c>
      <c r="L25" s="113" t="str">
        <f t="shared" si="19"/>
        <v>?</v>
      </c>
      <c r="M25" s="113" t="str">
        <f t="shared" si="19"/>
        <v>?</v>
      </c>
      <c r="N25" s="113"/>
      <c r="AA25" s="2" t="str">
        <f t="shared" si="7"/>
        <v/>
      </c>
      <c r="AB25" s="2" t="str">
        <f t="shared" si="8"/>
        <v/>
      </c>
      <c r="AC25" s="2" t="str">
        <f t="shared" si="9"/>
        <v/>
      </c>
      <c r="AD25" s="2" t="str">
        <f t="shared" si="10"/>
        <v/>
      </c>
      <c r="AE25" s="2" t="str">
        <f t="shared" si="11"/>
        <v/>
      </c>
      <c r="AF25" s="2" t="str">
        <f t="shared" si="12"/>
        <v/>
      </c>
      <c r="AG25" s="2" t="str">
        <f t="shared" si="13"/>
        <v/>
      </c>
      <c r="AH25" s="2" t="str">
        <f t="shared" si="14"/>
        <v/>
      </c>
      <c r="AI25" s="2" t="str">
        <f t="shared" si="15"/>
        <v/>
      </c>
      <c r="AJ25" s="36" t="str">
        <f t="shared" si="3"/>
        <v/>
      </c>
    </row>
    <row r="26" spans="3:36" ht="25.5" x14ac:dyDescent="0.2">
      <c r="C26" s="1" t="s">
        <v>41</v>
      </c>
      <c r="D26" s="36"/>
      <c r="E26" s="110" t="s">
        <v>0</v>
      </c>
      <c r="F26" s="110" t="s">
        <v>0</v>
      </c>
      <c r="G26" s="110" t="s">
        <v>0</v>
      </c>
      <c r="H26" s="110" t="s">
        <v>263</v>
      </c>
      <c r="I26" s="110" t="s">
        <v>0</v>
      </c>
      <c r="J26" s="110" t="s">
        <v>0</v>
      </c>
      <c r="K26" s="110" t="s">
        <v>0</v>
      </c>
      <c r="L26" s="110" t="s">
        <v>0</v>
      </c>
      <c r="M26" s="110" t="s">
        <v>0</v>
      </c>
      <c r="N26" s="115"/>
      <c r="O26" s="112" t="str">
        <f>IF(COUNT(_221d4:_m2m)&gt;1,"Please select ONLY one program.", IF(AND(_221d4=1,E26&lt;&gt;"Y",E26&lt;&gt;"N"),"Select Y/N", IF(AND(_221d3=1,F26&lt;&gt;"Y",F26&lt;&gt;"N"),"Select Y/N", IF(AND(_d3bmir=1,G26&lt;&gt;"Y",G26&lt;&gt;"N"),"Select Y/N", IF(AND(_236=1,H26&lt;&gt;"Y",H26&lt;&gt;"N"),"Select Y/N", IF(AND(_232=1,I26&lt;&gt;"Y",I26&lt;&gt;"N"),"Select Y/N", IF(AND(_207=1,J26&lt;&gt;"Y",EF26&lt;&gt;"N"),"Select Y/N", IF(AND(_m2m=1,K26&lt;&gt;"Y",K26&lt;&gt;"N"),"Select Y/N", IF(AND(_ms8=1,L26&lt;&gt;"Y",L26&lt;&gt;"N"),"Select Y/N", IF(AND(_nms8=1,M26&lt;&gt;"Y",M26&lt;&gt;"N"),"Select Y/N",""))))))))))</f>
        <v>Select Y/N</v>
      </c>
      <c r="AA26" s="2" t="str">
        <f t="shared" si="7"/>
        <v/>
      </c>
      <c r="AB26" s="2" t="str">
        <f t="shared" si="8"/>
        <v/>
      </c>
      <c r="AC26" s="2" t="str">
        <f t="shared" si="9"/>
        <v/>
      </c>
      <c r="AD26" s="2" t="str">
        <f t="shared" si="10"/>
        <v/>
      </c>
      <c r="AE26" s="2" t="str">
        <f t="shared" si="11"/>
        <v/>
      </c>
      <c r="AF26" s="2" t="str">
        <f t="shared" si="12"/>
        <v/>
      </c>
      <c r="AG26" s="2" t="str">
        <f t="shared" si="13"/>
        <v/>
      </c>
      <c r="AH26" s="2" t="str">
        <f t="shared" si="14"/>
        <v/>
      </c>
      <c r="AI26" s="2" t="str">
        <f t="shared" si="15"/>
        <v/>
      </c>
      <c r="AJ26" s="40" t="str">
        <f t="shared" si="3"/>
        <v/>
      </c>
    </row>
    <row r="27" spans="3:36" x14ac:dyDescent="0.2">
      <c r="D27" s="36"/>
      <c r="E27" s="113" t="str">
        <f t="shared" ref="E27:M27" si="20">E26</f>
        <v>?</v>
      </c>
      <c r="F27" s="113" t="str">
        <f t="shared" si="20"/>
        <v>?</v>
      </c>
      <c r="G27" s="113" t="str">
        <f t="shared" si="20"/>
        <v>?</v>
      </c>
      <c r="H27" s="113" t="str">
        <f t="shared" si="20"/>
        <v>A</v>
      </c>
      <c r="I27" s="113" t="str">
        <f t="shared" si="20"/>
        <v>?</v>
      </c>
      <c r="J27" s="113" t="str">
        <f t="shared" si="20"/>
        <v>?</v>
      </c>
      <c r="K27" s="113" t="str">
        <f t="shared" si="20"/>
        <v>?</v>
      </c>
      <c r="L27" s="113" t="str">
        <f t="shared" si="20"/>
        <v>?</v>
      </c>
      <c r="M27" s="113" t="str">
        <f t="shared" si="20"/>
        <v>?</v>
      </c>
      <c r="N27" s="113"/>
      <c r="AA27" s="2" t="str">
        <f t="shared" si="7"/>
        <v/>
      </c>
      <c r="AB27" s="2" t="str">
        <f t="shared" si="8"/>
        <v/>
      </c>
      <c r="AC27" s="2" t="str">
        <f t="shared" si="9"/>
        <v/>
      </c>
      <c r="AD27" s="2" t="str">
        <f t="shared" si="10"/>
        <v/>
      </c>
      <c r="AE27" s="2" t="str">
        <f t="shared" si="11"/>
        <v/>
      </c>
      <c r="AF27" s="2" t="str">
        <f t="shared" si="12"/>
        <v/>
      </c>
      <c r="AG27" s="2" t="str">
        <f t="shared" si="13"/>
        <v/>
      </c>
      <c r="AH27" s="2" t="str">
        <f t="shared" si="14"/>
        <v/>
      </c>
      <c r="AI27" s="2" t="str">
        <f t="shared" si="15"/>
        <v/>
      </c>
      <c r="AJ27" s="36" t="str">
        <f t="shared" si="3"/>
        <v/>
      </c>
    </row>
    <row r="28" spans="3:36" ht="47.25" x14ac:dyDescent="0.2">
      <c r="C28" s="46" t="s">
        <v>265</v>
      </c>
      <c r="D28" s="46"/>
      <c r="E28" s="46"/>
      <c r="F28" s="46"/>
      <c r="G28" s="46"/>
      <c r="H28" s="36"/>
      <c r="I28" s="36"/>
      <c r="J28" s="36"/>
      <c r="K28" s="36"/>
      <c r="L28" s="36"/>
      <c r="M28" s="36"/>
      <c r="N28" s="36"/>
      <c r="AA28" s="2" t="str">
        <f t="shared" si="7"/>
        <v/>
      </c>
      <c r="AB28" s="2" t="str">
        <f t="shared" si="8"/>
        <v/>
      </c>
      <c r="AC28" s="2" t="str">
        <f t="shared" si="9"/>
        <v/>
      </c>
      <c r="AD28" s="2" t="str">
        <f t="shared" si="10"/>
        <v/>
      </c>
      <c r="AE28" s="2" t="str">
        <f t="shared" si="11"/>
        <v/>
      </c>
      <c r="AF28" s="2" t="str">
        <f t="shared" si="12"/>
        <v/>
      </c>
      <c r="AG28" s="2" t="str">
        <f t="shared" si="13"/>
        <v/>
      </c>
      <c r="AH28" s="2" t="str">
        <f t="shared" si="14"/>
        <v/>
      </c>
      <c r="AI28" s="2" t="str">
        <f t="shared" si="15"/>
        <v/>
      </c>
      <c r="AJ28" s="36" t="str">
        <f t="shared" si="3"/>
        <v/>
      </c>
    </row>
    <row r="29" spans="3:36" ht="15.75" x14ac:dyDescent="0.2">
      <c r="C29" s="47" t="s">
        <v>264</v>
      </c>
      <c r="D29" s="63"/>
      <c r="E29" s="63"/>
      <c r="F29" s="63"/>
      <c r="G29" s="63"/>
      <c r="H29" s="36"/>
      <c r="I29" s="36"/>
      <c r="J29" s="36"/>
      <c r="K29" s="36"/>
      <c r="L29" s="36"/>
      <c r="M29" s="36"/>
      <c r="N29" s="36"/>
      <c r="AA29" s="2" t="str">
        <f t="shared" si="7"/>
        <v/>
      </c>
      <c r="AB29" s="2" t="str">
        <f t="shared" si="8"/>
        <v/>
      </c>
      <c r="AC29" s="2" t="str">
        <f t="shared" si="9"/>
        <v/>
      </c>
      <c r="AD29" s="2" t="str">
        <f t="shared" si="10"/>
        <v/>
      </c>
      <c r="AE29" s="2" t="str">
        <f t="shared" si="11"/>
        <v/>
      </c>
      <c r="AF29" s="2" t="str">
        <f t="shared" si="12"/>
        <v/>
      </c>
      <c r="AG29" s="2" t="str">
        <f t="shared" si="13"/>
        <v/>
      </c>
      <c r="AH29" s="2" t="str">
        <f t="shared" si="14"/>
        <v/>
      </c>
      <c r="AI29" s="2" t="str">
        <f t="shared" si="15"/>
        <v/>
      </c>
      <c r="AJ29" s="36" t="str">
        <f t="shared" si="3"/>
        <v/>
      </c>
    </row>
    <row r="30" spans="3:36" ht="18.75" x14ac:dyDescent="0.2">
      <c r="C30" s="41"/>
      <c r="D30" s="36"/>
      <c r="E30" s="36"/>
      <c r="F30" s="36"/>
      <c r="G30" s="36"/>
      <c r="H30" s="36"/>
      <c r="I30" s="36"/>
      <c r="J30" s="36"/>
      <c r="K30" s="36"/>
      <c r="L30" s="36"/>
      <c r="M30" s="36"/>
      <c r="N30" s="36"/>
      <c r="AA30" s="2" t="str">
        <f t="shared" si="7"/>
        <v/>
      </c>
      <c r="AB30" s="2" t="str">
        <f t="shared" si="8"/>
        <v/>
      </c>
      <c r="AC30" s="2" t="str">
        <f t="shared" si="9"/>
        <v/>
      </c>
      <c r="AD30" s="2" t="str">
        <f t="shared" si="10"/>
        <v/>
      </c>
      <c r="AE30" s="2" t="str">
        <f t="shared" si="11"/>
        <v/>
      </c>
      <c r="AF30" s="2" t="str">
        <f t="shared" si="12"/>
        <v/>
      </c>
      <c r="AG30" s="2" t="str">
        <f t="shared" si="13"/>
        <v/>
      </c>
      <c r="AH30" s="2" t="str">
        <f t="shared" si="14"/>
        <v/>
      </c>
      <c r="AI30" s="2" t="str">
        <f t="shared" si="15"/>
        <v/>
      </c>
      <c r="AJ30" s="36" t="str">
        <f t="shared" si="3"/>
        <v/>
      </c>
    </row>
    <row r="31" spans="3:36" x14ac:dyDescent="0.2">
      <c r="D31" s="36"/>
      <c r="E31" s="36"/>
      <c r="F31" s="36"/>
      <c r="G31" s="36"/>
      <c r="H31" s="36"/>
      <c r="I31" s="36"/>
      <c r="J31" s="36"/>
      <c r="K31" s="36"/>
      <c r="L31" s="36"/>
      <c r="M31" s="36"/>
      <c r="N31" s="36"/>
      <c r="AA31" s="2" t="str">
        <f t="shared" si="7"/>
        <v/>
      </c>
      <c r="AB31" s="2" t="str">
        <f t="shared" si="8"/>
        <v/>
      </c>
      <c r="AC31" s="2" t="str">
        <f t="shared" si="9"/>
        <v/>
      </c>
      <c r="AD31" s="2" t="str">
        <f t="shared" si="10"/>
        <v/>
      </c>
      <c r="AE31" s="2" t="str">
        <f t="shared" si="11"/>
        <v/>
      </c>
      <c r="AF31" s="2" t="str">
        <f t="shared" si="12"/>
        <v/>
      </c>
      <c r="AG31" s="2" t="str">
        <f t="shared" si="13"/>
        <v/>
      </c>
      <c r="AH31" s="2" t="str">
        <f t="shared" si="14"/>
        <v/>
      </c>
      <c r="AI31" s="2" t="str">
        <f t="shared" si="15"/>
        <v/>
      </c>
      <c r="AJ31" s="36" t="str">
        <f t="shared" si="3"/>
        <v/>
      </c>
    </row>
    <row r="32" spans="3:36" x14ac:dyDescent="0.2">
      <c r="C32" s="42" t="s">
        <v>1</v>
      </c>
      <c r="D32" s="36"/>
      <c r="E32" s="36"/>
      <c r="F32" s="36"/>
      <c r="G32" s="36"/>
      <c r="H32" s="36"/>
      <c r="I32" s="36"/>
      <c r="J32" s="36"/>
      <c r="K32" s="36"/>
      <c r="L32" s="36"/>
      <c r="M32" s="36"/>
      <c r="N32" s="36"/>
      <c r="AA32" s="2" t="str">
        <f t="shared" si="7"/>
        <v/>
      </c>
      <c r="AB32" s="2" t="str">
        <f t="shared" si="8"/>
        <v/>
      </c>
      <c r="AC32" s="2" t="str">
        <f t="shared" si="9"/>
        <v/>
      </c>
      <c r="AD32" s="2" t="str">
        <f t="shared" si="10"/>
        <v/>
      </c>
      <c r="AE32" s="2" t="str">
        <f t="shared" si="11"/>
        <v/>
      </c>
      <c r="AF32" s="2" t="str">
        <f t="shared" si="12"/>
        <v/>
      </c>
      <c r="AG32" s="2" t="str">
        <f t="shared" si="13"/>
        <v/>
      </c>
      <c r="AH32" s="2" t="str">
        <f t="shared" si="14"/>
        <v/>
      </c>
      <c r="AI32" s="2" t="str">
        <f t="shared" si="15"/>
        <v/>
      </c>
      <c r="AJ32" s="36" t="str">
        <f t="shared" si="3"/>
        <v/>
      </c>
    </row>
    <row r="33" spans="2:36" x14ac:dyDescent="0.2">
      <c r="C33" s="43" t="s">
        <v>17</v>
      </c>
      <c r="D33" s="36"/>
      <c r="E33" s="36"/>
      <c r="F33" s="36"/>
      <c r="G33" s="36"/>
      <c r="H33" s="36"/>
      <c r="I33" s="36"/>
      <c r="J33" s="36"/>
      <c r="K33" s="36"/>
      <c r="L33" s="36"/>
      <c r="M33" s="36"/>
      <c r="N33" s="36"/>
      <c r="AA33" s="2" t="str">
        <f t="shared" si="7"/>
        <v/>
      </c>
      <c r="AB33" s="2" t="str">
        <f t="shared" si="8"/>
        <v/>
      </c>
      <c r="AC33" s="2" t="str">
        <f t="shared" si="9"/>
        <v/>
      </c>
      <c r="AD33" s="2" t="str">
        <f t="shared" si="10"/>
        <v/>
      </c>
      <c r="AE33" s="2" t="str">
        <f t="shared" si="11"/>
        <v/>
      </c>
      <c r="AF33" s="2" t="str">
        <f t="shared" si="12"/>
        <v/>
      </c>
      <c r="AG33" s="2" t="str">
        <f t="shared" si="13"/>
        <v/>
      </c>
      <c r="AH33" s="2" t="str">
        <f t="shared" si="14"/>
        <v/>
      </c>
      <c r="AI33" s="2" t="str">
        <f t="shared" si="15"/>
        <v/>
      </c>
      <c r="AJ33" s="36" t="str">
        <f t="shared" si="3"/>
        <v/>
      </c>
    </row>
    <row r="34" spans="2:36" x14ac:dyDescent="0.2">
      <c r="C34" s="43" t="s">
        <v>2</v>
      </c>
      <c r="D34" s="36"/>
      <c r="E34" s="36"/>
      <c r="F34" s="36"/>
      <c r="G34" s="36"/>
      <c r="H34" s="36"/>
      <c r="I34" s="36"/>
      <c r="J34" s="36"/>
      <c r="K34" s="36"/>
      <c r="L34" s="36"/>
      <c r="M34" s="36"/>
      <c r="N34" s="36"/>
      <c r="AA34" s="2" t="str">
        <f t="shared" si="7"/>
        <v/>
      </c>
      <c r="AB34" s="2" t="str">
        <f t="shared" si="8"/>
        <v/>
      </c>
      <c r="AC34" s="2" t="str">
        <f t="shared" si="9"/>
        <v/>
      </c>
      <c r="AD34" s="2" t="str">
        <f t="shared" si="10"/>
        <v/>
      </c>
      <c r="AE34" s="2" t="str">
        <f t="shared" si="11"/>
        <v/>
      </c>
      <c r="AF34" s="2" t="str">
        <f t="shared" si="12"/>
        <v/>
      </c>
      <c r="AG34" s="2" t="str">
        <f t="shared" si="13"/>
        <v/>
      </c>
      <c r="AH34" s="2" t="str">
        <f t="shared" si="14"/>
        <v/>
      </c>
      <c r="AI34" s="2" t="str">
        <f t="shared" si="15"/>
        <v/>
      </c>
      <c r="AJ34" s="36" t="str">
        <f t="shared" si="3"/>
        <v/>
      </c>
    </row>
    <row r="35" spans="2:36" x14ac:dyDescent="0.2">
      <c r="C35" s="43" t="s">
        <v>3</v>
      </c>
      <c r="D35" s="36"/>
      <c r="E35" s="36"/>
      <c r="F35" s="36"/>
      <c r="G35" s="36"/>
      <c r="H35" s="36"/>
      <c r="I35" s="36"/>
      <c r="J35" s="36"/>
      <c r="K35" s="36"/>
      <c r="L35" s="36"/>
      <c r="M35" s="36"/>
      <c r="N35" s="36"/>
      <c r="AA35" s="2" t="str">
        <f t="shared" si="7"/>
        <v/>
      </c>
      <c r="AB35" s="2" t="str">
        <f t="shared" si="8"/>
        <v/>
      </c>
      <c r="AC35" s="2" t="str">
        <f t="shared" si="9"/>
        <v/>
      </c>
      <c r="AD35" s="2" t="str">
        <f t="shared" si="10"/>
        <v/>
      </c>
      <c r="AE35" s="2" t="str">
        <f t="shared" si="11"/>
        <v/>
      </c>
      <c r="AF35" s="2" t="str">
        <f t="shared" si="12"/>
        <v/>
      </c>
      <c r="AG35" s="2" t="str">
        <f t="shared" si="13"/>
        <v/>
      </c>
      <c r="AH35" s="2" t="str">
        <f t="shared" si="14"/>
        <v/>
      </c>
      <c r="AI35" s="2" t="str">
        <f t="shared" si="15"/>
        <v/>
      </c>
      <c r="AJ35" s="36" t="str">
        <f t="shared" si="3"/>
        <v/>
      </c>
    </row>
    <row r="36" spans="2:36" x14ac:dyDescent="0.2">
      <c r="C36" s="43" t="s">
        <v>4</v>
      </c>
      <c r="D36" s="36"/>
      <c r="E36" s="36"/>
      <c r="F36" s="36"/>
      <c r="G36" s="36"/>
      <c r="H36" s="36"/>
      <c r="I36" s="36"/>
      <c r="J36" s="36"/>
      <c r="K36" s="36"/>
      <c r="L36" s="36"/>
      <c r="M36" s="36"/>
      <c r="N36" s="36"/>
      <c r="AA36" s="2" t="str">
        <f t="shared" si="7"/>
        <v/>
      </c>
      <c r="AB36" s="2" t="str">
        <f t="shared" si="8"/>
        <v/>
      </c>
      <c r="AC36" s="2" t="str">
        <f t="shared" si="9"/>
        <v/>
      </c>
      <c r="AD36" s="2" t="str">
        <f t="shared" si="10"/>
        <v/>
      </c>
      <c r="AE36" s="2" t="str">
        <f t="shared" si="11"/>
        <v/>
      </c>
      <c r="AF36" s="2" t="str">
        <f t="shared" si="12"/>
        <v/>
      </c>
      <c r="AG36" s="2" t="str">
        <f t="shared" si="13"/>
        <v/>
      </c>
      <c r="AH36" s="2" t="str">
        <f t="shared" si="14"/>
        <v/>
      </c>
      <c r="AI36" s="2" t="str">
        <f t="shared" si="15"/>
        <v/>
      </c>
      <c r="AJ36" s="36" t="str">
        <f t="shared" si="3"/>
        <v/>
      </c>
    </row>
    <row r="37" spans="2:36" x14ac:dyDescent="0.2">
      <c r="C37" s="43" t="s">
        <v>5</v>
      </c>
      <c r="D37" s="36"/>
      <c r="E37" s="36"/>
      <c r="F37" s="36"/>
      <c r="G37" s="36"/>
      <c r="H37" s="36"/>
      <c r="I37" s="36"/>
      <c r="J37" s="36"/>
      <c r="K37" s="36"/>
      <c r="L37" s="36"/>
      <c r="M37" s="36"/>
      <c r="N37" s="36"/>
      <c r="AA37" s="2" t="str">
        <f t="shared" si="7"/>
        <v/>
      </c>
      <c r="AB37" s="2" t="str">
        <f t="shared" si="8"/>
        <v/>
      </c>
      <c r="AC37" s="2" t="str">
        <f t="shared" si="9"/>
        <v/>
      </c>
      <c r="AD37" s="2" t="str">
        <f t="shared" si="10"/>
        <v/>
      </c>
      <c r="AE37" s="2" t="str">
        <f t="shared" si="11"/>
        <v/>
      </c>
      <c r="AF37" s="2" t="str">
        <f t="shared" si="12"/>
        <v/>
      </c>
      <c r="AG37" s="2" t="str">
        <f t="shared" si="13"/>
        <v/>
      </c>
      <c r="AH37" s="2" t="str">
        <f t="shared" si="14"/>
        <v/>
      </c>
      <c r="AI37" s="2" t="str">
        <f t="shared" si="15"/>
        <v/>
      </c>
      <c r="AJ37" s="36" t="str">
        <f t="shared" si="3"/>
        <v/>
      </c>
    </row>
    <row r="38" spans="2:36" x14ac:dyDescent="0.2">
      <c r="C38" s="43" t="s">
        <v>6</v>
      </c>
      <c r="D38" s="36"/>
      <c r="E38" s="36"/>
      <c r="F38" s="36"/>
      <c r="G38" s="36"/>
      <c r="H38" s="36"/>
      <c r="I38" s="36"/>
      <c r="J38" s="36"/>
      <c r="K38" s="36"/>
      <c r="L38" s="36"/>
      <c r="M38" s="36"/>
      <c r="N38" s="36"/>
      <c r="AA38" s="2" t="str">
        <f t="shared" si="7"/>
        <v/>
      </c>
      <c r="AB38" s="2" t="str">
        <f t="shared" si="8"/>
        <v/>
      </c>
      <c r="AC38" s="2" t="str">
        <f t="shared" si="9"/>
        <v/>
      </c>
      <c r="AD38" s="2" t="str">
        <f t="shared" si="10"/>
        <v/>
      </c>
      <c r="AE38" s="2" t="str">
        <f t="shared" si="11"/>
        <v/>
      </c>
      <c r="AF38" s="2" t="str">
        <f t="shared" si="12"/>
        <v/>
      </c>
      <c r="AG38" s="2" t="str">
        <f t="shared" si="13"/>
        <v/>
      </c>
      <c r="AH38" s="2" t="str">
        <f t="shared" si="14"/>
        <v/>
      </c>
      <c r="AI38" s="2" t="str">
        <f t="shared" si="15"/>
        <v/>
      </c>
      <c r="AJ38" s="36" t="str">
        <f t="shared" si="3"/>
        <v/>
      </c>
    </row>
    <row r="39" spans="2:36" x14ac:dyDescent="0.2">
      <c r="C39" s="44" t="s">
        <v>7</v>
      </c>
      <c r="D39" s="36"/>
      <c r="E39" s="36"/>
      <c r="F39" s="36"/>
      <c r="G39" s="36"/>
      <c r="H39" s="36"/>
      <c r="I39" s="36"/>
      <c r="J39" s="36"/>
      <c r="K39" s="36"/>
      <c r="L39" s="36"/>
      <c r="M39" s="36"/>
      <c r="N39" s="36"/>
      <c r="AA39" s="2" t="str">
        <f t="shared" si="7"/>
        <v/>
      </c>
      <c r="AB39" s="2" t="str">
        <f t="shared" si="8"/>
        <v/>
      </c>
      <c r="AC39" s="2" t="str">
        <f t="shared" si="9"/>
        <v/>
      </c>
      <c r="AD39" s="2" t="str">
        <f t="shared" si="10"/>
        <v/>
      </c>
      <c r="AE39" s="2" t="str">
        <f t="shared" si="11"/>
        <v/>
      </c>
      <c r="AF39" s="2" t="str">
        <f t="shared" si="12"/>
        <v/>
      </c>
      <c r="AG39" s="2" t="str">
        <f t="shared" si="13"/>
        <v/>
      </c>
      <c r="AH39" s="2" t="str">
        <f t="shared" si="14"/>
        <v/>
      </c>
      <c r="AI39" s="2" t="str">
        <f t="shared" si="15"/>
        <v/>
      </c>
      <c r="AJ39" s="36" t="str">
        <f t="shared" si="3"/>
        <v/>
      </c>
    </row>
    <row r="40" spans="2:36" x14ac:dyDescent="0.2">
      <c r="C40" s="3"/>
      <c r="D40" s="36"/>
      <c r="E40" s="36"/>
      <c r="F40" s="36"/>
      <c r="G40" s="36"/>
      <c r="H40" s="36"/>
      <c r="I40" s="36"/>
      <c r="J40" s="36"/>
      <c r="K40" s="36"/>
      <c r="L40" s="36"/>
      <c r="M40" s="36"/>
      <c r="N40" s="36"/>
      <c r="AA40" s="2" t="str">
        <f t="shared" si="7"/>
        <v/>
      </c>
      <c r="AB40" s="2" t="str">
        <f t="shared" si="8"/>
        <v/>
      </c>
      <c r="AC40" s="2" t="str">
        <f t="shared" si="9"/>
        <v/>
      </c>
      <c r="AD40" s="2" t="str">
        <f t="shared" si="10"/>
        <v/>
      </c>
      <c r="AE40" s="2" t="str">
        <f t="shared" si="11"/>
        <v/>
      </c>
      <c r="AF40" s="2" t="str">
        <f t="shared" si="12"/>
        <v/>
      </c>
      <c r="AG40" s="2" t="str">
        <f t="shared" si="13"/>
        <v/>
      </c>
      <c r="AH40" s="2" t="str">
        <f t="shared" si="14"/>
        <v/>
      </c>
      <c r="AI40" s="2" t="str">
        <f t="shared" si="15"/>
        <v/>
      </c>
      <c r="AJ40" s="36" t="str">
        <f t="shared" si="3"/>
        <v/>
      </c>
    </row>
    <row r="41" spans="2:36" x14ac:dyDescent="0.2">
      <c r="C41" s="3"/>
      <c r="D41" s="36"/>
      <c r="E41" s="36"/>
      <c r="F41" s="36"/>
      <c r="G41" s="36"/>
      <c r="H41" s="36"/>
      <c r="I41" s="36"/>
      <c r="J41" s="36"/>
      <c r="K41" s="36"/>
      <c r="L41" s="36"/>
      <c r="M41" s="36"/>
      <c r="N41" s="36"/>
      <c r="AA41" s="2" t="str">
        <f t="shared" si="7"/>
        <v/>
      </c>
      <c r="AB41" s="2" t="str">
        <f t="shared" si="8"/>
        <v/>
      </c>
      <c r="AC41" s="2" t="str">
        <f t="shared" si="9"/>
        <v/>
      </c>
      <c r="AD41" s="2" t="str">
        <f t="shared" si="10"/>
        <v/>
      </c>
      <c r="AE41" s="2" t="str">
        <f t="shared" si="11"/>
        <v/>
      </c>
      <c r="AF41" s="2" t="str">
        <f t="shared" si="12"/>
        <v/>
      </c>
      <c r="AG41" s="2" t="str">
        <f t="shared" si="13"/>
        <v/>
      </c>
      <c r="AH41" s="2" t="str">
        <f t="shared" si="14"/>
        <v/>
      </c>
      <c r="AI41" s="2" t="str">
        <f t="shared" si="15"/>
        <v/>
      </c>
      <c r="AJ41" s="36" t="str">
        <f t="shared" si="3"/>
        <v/>
      </c>
    </row>
    <row r="42" spans="2:36" x14ac:dyDescent="0.2">
      <c r="B42" s="21"/>
      <c r="C42" s="22"/>
      <c r="D42" s="37"/>
      <c r="E42" s="37"/>
      <c r="F42" s="37"/>
      <c r="G42" s="37"/>
      <c r="H42" s="37"/>
      <c r="I42" s="37"/>
      <c r="J42" s="37"/>
      <c r="K42" s="37"/>
      <c r="L42" s="37"/>
      <c r="M42" s="37"/>
      <c r="N42" s="36"/>
      <c r="AA42" s="108" t="str">
        <f t="shared" si="7"/>
        <v/>
      </c>
      <c r="AB42" s="108" t="str">
        <f t="shared" si="8"/>
        <v/>
      </c>
      <c r="AC42" s="108" t="str">
        <f t="shared" si="9"/>
        <v/>
      </c>
      <c r="AD42" s="108" t="str">
        <f t="shared" si="10"/>
        <v/>
      </c>
      <c r="AE42" s="108" t="str">
        <f t="shared" si="11"/>
        <v/>
      </c>
      <c r="AF42" s="108" t="str">
        <f t="shared" si="12"/>
        <v/>
      </c>
      <c r="AG42" s="108" t="str">
        <f t="shared" si="13"/>
        <v/>
      </c>
      <c r="AH42" s="108" t="str">
        <f t="shared" si="14"/>
        <v/>
      </c>
      <c r="AI42" s="108" t="str">
        <f t="shared" si="15"/>
        <v/>
      </c>
      <c r="AJ42" s="37" t="str">
        <f t="shared" si="3"/>
        <v/>
      </c>
    </row>
    <row r="43" spans="2:36" x14ac:dyDescent="0.2">
      <c r="B43" s="21"/>
      <c r="C43" s="22"/>
      <c r="D43" s="37"/>
      <c r="E43" s="37"/>
      <c r="F43" s="37"/>
      <c r="G43" s="37"/>
      <c r="H43" s="37"/>
      <c r="I43" s="37"/>
      <c r="J43" s="37"/>
      <c r="K43" s="37"/>
      <c r="L43" s="37"/>
      <c r="M43" s="37"/>
      <c r="N43" s="36"/>
      <c r="AA43" s="94">
        <f t="shared" ref="AA43:AI44" si="21">IF(SUM(AA44:AA70)=0,"",(SUM(AA44:AA70)))</f>
        <v>160</v>
      </c>
      <c r="AB43" s="94" t="str">
        <f t="shared" si="21"/>
        <v/>
      </c>
      <c r="AC43" s="94" t="str">
        <f t="shared" si="21"/>
        <v/>
      </c>
      <c r="AD43" s="94" t="str">
        <f t="shared" si="21"/>
        <v/>
      </c>
      <c r="AE43" s="94" t="str">
        <f t="shared" si="21"/>
        <v/>
      </c>
      <c r="AF43" s="94" t="str">
        <f t="shared" si="21"/>
        <v/>
      </c>
      <c r="AG43" s="94" t="str">
        <f t="shared" si="21"/>
        <v/>
      </c>
      <c r="AH43" s="94" t="str">
        <f t="shared" si="21"/>
        <v/>
      </c>
      <c r="AI43" s="94" t="str">
        <f t="shared" si="21"/>
        <v/>
      </c>
      <c r="AJ43" s="37">
        <f t="shared" si="3"/>
        <v>1</v>
      </c>
    </row>
    <row r="44" spans="2:36" ht="15.75" x14ac:dyDescent="0.2">
      <c r="B44" s="62" t="s">
        <v>305</v>
      </c>
      <c r="D44" s="36"/>
      <c r="E44" s="36"/>
      <c r="F44" s="36"/>
      <c r="G44" s="36"/>
      <c r="H44" s="36"/>
      <c r="I44" s="36"/>
      <c r="J44" s="36"/>
      <c r="K44" s="36"/>
      <c r="L44" s="36"/>
      <c r="M44" s="36"/>
      <c r="N44" s="36"/>
      <c r="AA44" s="94">
        <f t="shared" si="21"/>
        <v>80</v>
      </c>
      <c r="AB44" s="94" t="str">
        <f t="shared" si="21"/>
        <v/>
      </c>
      <c r="AC44" s="94" t="str">
        <f t="shared" si="21"/>
        <v/>
      </c>
      <c r="AD44" s="94" t="str">
        <f t="shared" si="21"/>
        <v/>
      </c>
      <c r="AE44" s="94" t="str">
        <f t="shared" si="21"/>
        <v/>
      </c>
      <c r="AF44" s="94" t="str">
        <f t="shared" si="21"/>
        <v/>
      </c>
      <c r="AG44" s="94" t="str">
        <f t="shared" si="21"/>
        <v/>
      </c>
      <c r="AH44" s="94" t="str">
        <f t="shared" si="21"/>
        <v/>
      </c>
      <c r="AI44" s="94" t="str">
        <f t="shared" si="21"/>
        <v/>
      </c>
      <c r="AJ44" s="36">
        <f t="shared" si="3"/>
        <v>1</v>
      </c>
    </row>
    <row r="45" spans="2:36" ht="76.5" x14ac:dyDescent="0.2">
      <c r="C45" s="1" t="s">
        <v>229</v>
      </c>
      <c r="D45" s="36"/>
      <c r="E45" s="36"/>
      <c r="F45" s="36"/>
      <c r="G45" s="36"/>
      <c r="H45" s="36"/>
      <c r="I45" s="36"/>
      <c r="J45" s="36"/>
      <c r="K45" s="36"/>
      <c r="L45" s="36"/>
      <c r="M45" s="36"/>
      <c r="N45" s="36"/>
      <c r="AA45" s="94">
        <f t="shared" ref="AA45:AI45" si="22">IF(SUM(AA46:AA71)=0,"",(SUM(AA46:AA71)))</f>
        <v>40</v>
      </c>
      <c r="AB45" s="94" t="str">
        <f t="shared" si="22"/>
        <v/>
      </c>
      <c r="AC45" s="94" t="str">
        <f t="shared" si="22"/>
        <v/>
      </c>
      <c r="AD45" s="94" t="str">
        <f t="shared" si="22"/>
        <v/>
      </c>
      <c r="AE45" s="94" t="str">
        <f t="shared" si="22"/>
        <v/>
      </c>
      <c r="AF45" s="94" t="str">
        <f t="shared" si="22"/>
        <v/>
      </c>
      <c r="AG45" s="94" t="str">
        <f t="shared" si="22"/>
        <v/>
      </c>
      <c r="AH45" s="94" t="str">
        <f t="shared" si="22"/>
        <v/>
      </c>
      <c r="AI45" s="94" t="str">
        <f t="shared" si="22"/>
        <v/>
      </c>
      <c r="AJ45" s="36">
        <f t="shared" si="3"/>
        <v>1</v>
      </c>
    </row>
    <row r="46" spans="2:36" x14ac:dyDescent="0.2">
      <c r="D46" s="36"/>
      <c r="E46" s="36"/>
      <c r="F46" s="36"/>
      <c r="G46" s="36"/>
      <c r="H46" s="36"/>
      <c r="I46" s="36"/>
      <c r="J46" s="36"/>
      <c r="K46" s="36"/>
      <c r="L46" s="36"/>
      <c r="M46" s="36"/>
      <c r="N46" s="36"/>
      <c r="AA46" s="94">
        <f t="shared" ref="AA46:AI46" si="23">IF(SUM(AA47:AA71)=0,"",(SUM(AA47:AA71)))</f>
        <v>20</v>
      </c>
      <c r="AB46" s="94" t="str">
        <f t="shared" si="23"/>
        <v/>
      </c>
      <c r="AC46" s="94" t="str">
        <f t="shared" si="23"/>
        <v/>
      </c>
      <c r="AD46" s="94" t="str">
        <f t="shared" si="23"/>
        <v/>
      </c>
      <c r="AE46" s="94" t="str">
        <f t="shared" si="23"/>
        <v/>
      </c>
      <c r="AF46" s="94" t="str">
        <f t="shared" si="23"/>
        <v/>
      </c>
      <c r="AG46" s="94" t="str">
        <f t="shared" si="23"/>
        <v/>
      </c>
      <c r="AH46" s="94" t="str">
        <f t="shared" si="23"/>
        <v/>
      </c>
      <c r="AI46" s="94" t="str">
        <f t="shared" si="23"/>
        <v/>
      </c>
      <c r="AJ46" s="36">
        <f t="shared" ref="AJ46:AJ62" si="24">IF(SUM(AA46:AI46)&gt;0,1,"")</f>
        <v>1</v>
      </c>
    </row>
    <row r="47" spans="2:36" x14ac:dyDescent="0.2">
      <c r="C47" s="20" t="s">
        <v>37</v>
      </c>
      <c r="D47" s="36"/>
      <c r="E47" s="36"/>
      <c r="F47" s="36"/>
      <c r="G47" s="36"/>
      <c r="H47" s="36"/>
      <c r="I47" s="36"/>
      <c r="J47" s="36"/>
      <c r="K47" s="36"/>
      <c r="L47" s="36"/>
      <c r="M47" s="36"/>
      <c r="N47" s="36"/>
      <c r="AA47" s="94">
        <f t="shared" ref="AA47:AI47" si="25">IF(SUM(AA48:AA71)=0,"",(SUM(AA48:AA71)))</f>
        <v>10</v>
      </c>
      <c r="AB47" s="94" t="str">
        <f t="shared" si="25"/>
        <v/>
      </c>
      <c r="AC47" s="94" t="str">
        <f t="shared" si="25"/>
        <v/>
      </c>
      <c r="AD47" s="94" t="str">
        <f t="shared" si="25"/>
        <v/>
      </c>
      <c r="AE47" s="94" t="str">
        <f t="shared" si="25"/>
        <v/>
      </c>
      <c r="AF47" s="94" t="str">
        <f t="shared" si="25"/>
        <v/>
      </c>
      <c r="AG47" s="94" t="str">
        <f t="shared" si="25"/>
        <v/>
      </c>
      <c r="AH47" s="94" t="str">
        <f t="shared" si="25"/>
        <v/>
      </c>
      <c r="AI47" s="94" t="str">
        <f t="shared" si="25"/>
        <v/>
      </c>
      <c r="AJ47" s="36">
        <f t="shared" si="24"/>
        <v>1</v>
      </c>
    </row>
    <row r="48" spans="2:36" ht="63.75" x14ac:dyDescent="0.2">
      <c r="C48" s="1" t="s">
        <v>43</v>
      </c>
      <c r="D48" s="36"/>
      <c r="E48" s="111" t="s">
        <v>256</v>
      </c>
      <c r="F48" s="111" t="s">
        <v>256</v>
      </c>
      <c r="G48" s="111" t="s">
        <v>256</v>
      </c>
      <c r="H48" s="111" t="s">
        <v>256</v>
      </c>
      <c r="I48" s="111" t="s">
        <v>256</v>
      </c>
      <c r="J48" s="111" t="s">
        <v>256</v>
      </c>
      <c r="K48" s="111" t="s">
        <v>256</v>
      </c>
      <c r="L48" s="111" t="s">
        <v>256</v>
      </c>
      <c r="M48" s="111" t="s">
        <v>256</v>
      </c>
      <c r="N48" s="116"/>
      <c r="O48" s="112" t="str">
        <f>IF(COUNT(_221d4:_m2m)&gt;1,"Please select ONLY one program.", IF(AND(_221d4=1,E48&lt;&gt;"Y",E48&lt;&gt;"N"),"Select Y/N", IF(AND(_221d3=1,F48&lt;&gt;"Y",F48&lt;&gt;"N"),"Select Y/N", IF(AND(_d3bmir=1,G48&lt;&gt;"Y",G48&lt;&gt;"N"),"Select Y/N", IF(AND(_236=1,H48&lt;&gt;"Y",H48&lt;&gt;"N"),"Select Y/N", IF(AND(_232=1,I48&lt;&gt;"Y",I48&lt;&gt;"N"),"Select Y/N", IF(AND(_207=1,J48&lt;&gt;"Y",EF48&lt;&gt;"N"),"Select Y/N", IF(AND(_m2m=1,K48&lt;&gt;"Y",K48&lt;&gt;"N"),"Select Y/N", IF(AND(_ms8=1,L48&lt;&gt;"Y",L48&lt;&gt;"N"),"Select Y/N", IF(AND(_nms8=1,M48&lt;&gt;"Y",M48&lt;&gt;"N"),"Select Y/N",""))))))))))</f>
        <v/>
      </c>
      <c r="AA48" s="2">
        <f t="shared" ref="AA48:AA75" si="26">IF(AND(_221d4=1,E48="Y"),1,"")</f>
        <v>1</v>
      </c>
      <c r="AB48" s="2" t="str">
        <f t="shared" ref="AB48:AB75" si="27">IF(AND(_221d3=1,F48="Y"),1,"")</f>
        <v/>
      </c>
      <c r="AC48" s="2" t="str">
        <f t="shared" ref="AC48:AC75" si="28">IF(AND(_d3bmir=1,G48="Y"),1,"")</f>
        <v/>
      </c>
      <c r="AD48" s="2" t="str">
        <f t="shared" ref="AD48:AD75" si="29">IF(AND(_236=1,H48="Y"),1,"")</f>
        <v/>
      </c>
      <c r="AE48" s="2" t="str">
        <f t="shared" ref="AE48:AE75" si="30">IF(AND(_232=1,I48="Y"),1,"")</f>
        <v/>
      </c>
      <c r="AF48" s="2" t="str">
        <f t="shared" ref="AF48:AF75" si="31">IF(AND(_207=1,J48="Y"),1,"")</f>
        <v/>
      </c>
      <c r="AG48" s="2" t="str">
        <f t="shared" ref="AG48:AG75" si="32">IF(AND(_m2m=1,K48="Y"),1,"")</f>
        <v/>
      </c>
      <c r="AH48" s="2" t="str">
        <f t="shared" ref="AH48:AH75" si="33">IF(AND(_ms8=1,L48="Y"),1,"")</f>
        <v/>
      </c>
      <c r="AI48" s="2" t="str">
        <f t="shared" ref="AI48:AI75" si="34">IF(AND(_nms8=1,M48="Y"),1,"")</f>
        <v/>
      </c>
      <c r="AJ48" s="40">
        <f t="shared" si="24"/>
        <v>1</v>
      </c>
    </row>
    <row r="49" spans="3:36" x14ac:dyDescent="0.2">
      <c r="D49" s="36"/>
      <c r="E49" s="113" t="str">
        <f t="shared" ref="E49:M49" si="35">E48</f>
        <v>Y</v>
      </c>
      <c r="F49" s="113" t="str">
        <f t="shared" si="35"/>
        <v>Y</v>
      </c>
      <c r="G49" s="113" t="str">
        <f t="shared" si="35"/>
        <v>Y</v>
      </c>
      <c r="H49" s="113" t="str">
        <f t="shared" si="35"/>
        <v>Y</v>
      </c>
      <c r="I49" s="113" t="str">
        <f t="shared" si="35"/>
        <v>Y</v>
      </c>
      <c r="J49" s="113" t="str">
        <f t="shared" si="35"/>
        <v>Y</v>
      </c>
      <c r="K49" s="113" t="str">
        <f t="shared" si="35"/>
        <v>Y</v>
      </c>
      <c r="L49" s="113" t="str">
        <f t="shared" si="35"/>
        <v>Y</v>
      </c>
      <c r="M49" s="113" t="str">
        <f t="shared" si="35"/>
        <v>Y</v>
      </c>
      <c r="N49" s="113"/>
      <c r="AA49" s="2">
        <f t="shared" si="26"/>
        <v>1</v>
      </c>
      <c r="AB49" s="2" t="str">
        <f t="shared" si="27"/>
        <v/>
      </c>
      <c r="AC49" s="2" t="str">
        <f t="shared" si="28"/>
        <v/>
      </c>
      <c r="AD49" s="2" t="str">
        <f t="shared" si="29"/>
        <v/>
      </c>
      <c r="AE49" s="2" t="str">
        <f t="shared" si="30"/>
        <v/>
      </c>
      <c r="AF49" s="2" t="str">
        <f t="shared" si="31"/>
        <v/>
      </c>
      <c r="AG49" s="2" t="str">
        <f t="shared" si="32"/>
        <v/>
      </c>
      <c r="AH49" s="2" t="str">
        <f t="shared" si="33"/>
        <v/>
      </c>
      <c r="AI49" s="2" t="str">
        <f t="shared" si="34"/>
        <v/>
      </c>
      <c r="AJ49" s="36">
        <f t="shared" si="24"/>
        <v>1</v>
      </c>
    </row>
    <row r="50" spans="3:36" ht="76.5" x14ac:dyDescent="0.2">
      <c r="C50" s="1" t="s">
        <v>44</v>
      </c>
      <c r="D50" s="36"/>
      <c r="E50" s="111" t="s">
        <v>256</v>
      </c>
      <c r="F50" s="111" t="s">
        <v>256</v>
      </c>
      <c r="G50" s="111" t="s">
        <v>256</v>
      </c>
      <c r="H50" s="111" t="s">
        <v>256</v>
      </c>
      <c r="I50" s="111" t="s">
        <v>256</v>
      </c>
      <c r="J50" s="111" t="s">
        <v>256</v>
      </c>
      <c r="K50" s="111" t="s">
        <v>256</v>
      </c>
      <c r="L50" s="111" t="s">
        <v>256</v>
      </c>
      <c r="M50" s="111" t="s">
        <v>256</v>
      </c>
      <c r="N50" s="116"/>
      <c r="O50" s="112" t="str">
        <f>IF(COUNT(_221d4:_m2m)&gt;1,"Please select ONLY one program.", IF(AND(_221d4=1,E50&lt;&gt;"Y",E50&lt;&gt;"N"),"Select Y/N", IF(AND(_221d3=1,F50&lt;&gt;"Y",F50&lt;&gt;"N"),"Select Y/N", IF(AND(_d3bmir=1,G50&lt;&gt;"Y",G50&lt;&gt;"N"),"Select Y/N", IF(AND(_236=1,H50&lt;&gt;"Y",H50&lt;&gt;"N"),"Select Y/N", IF(AND(_232=1,I50&lt;&gt;"Y",I50&lt;&gt;"N"),"Select Y/N", IF(AND(_207=1,J50&lt;&gt;"Y",EF50&lt;&gt;"N"),"Select Y/N", IF(AND(_m2m=1,K50&lt;&gt;"Y",K50&lt;&gt;"N"),"Select Y/N", IF(AND(_ms8=1,L50&lt;&gt;"Y",L50&lt;&gt;"N"),"Select Y/N", IF(AND(_nms8=1,M50&lt;&gt;"Y",M50&lt;&gt;"N"),"Select Y/N",""))))))))))</f>
        <v/>
      </c>
      <c r="AA50" s="2">
        <f t="shared" si="26"/>
        <v>1</v>
      </c>
      <c r="AB50" s="2" t="str">
        <f t="shared" si="27"/>
        <v/>
      </c>
      <c r="AC50" s="2" t="str">
        <f t="shared" si="28"/>
        <v/>
      </c>
      <c r="AD50" s="2" t="str">
        <f t="shared" si="29"/>
        <v/>
      </c>
      <c r="AE50" s="2" t="str">
        <f t="shared" si="30"/>
        <v/>
      </c>
      <c r="AF50" s="2" t="str">
        <f t="shared" si="31"/>
        <v/>
      </c>
      <c r="AG50" s="2" t="str">
        <f t="shared" si="32"/>
        <v/>
      </c>
      <c r="AH50" s="2" t="str">
        <f t="shared" si="33"/>
        <v/>
      </c>
      <c r="AI50" s="2" t="str">
        <f t="shared" si="34"/>
        <v/>
      </c>
      <c r="AJ50" s="40">
        <f t="shared" si="24"/>
        <v>1</v>
      </c>
    </row>
    <row r="51" spans="3:36" x14ac:dyDescent="0.2">
      <c r="D51" s="36"/>
      <c r="E51" s="113" t="str">
        <f t="shared" ref="E51:M51" si="36">E50</f>
        <v>Y</v>
      </c>
      <c r="F51" s="113" t="str">
        <f t="shared" si="36"/>
        <v>Y</v>
      </c>
      <c r="G51" s="113" t="str">
        <f t="shared" si="36"/>
        <v>Y</v>
      </c>
      <c r="H51" s="113" t="str">
        <f t="shared" si="36"/>
        <v>Y</v>
      </c>
      <c r="I51" s="113" t="str">
        <f t="shared" si="36"/>
        <v>Y</v>
      </c>
      <c r="J51" s="113" t="str">
        <f t="shared" si="36"/>
        <v>Y</v>
      </c>
      <c r="K51" s="113" t="str">
        <f t="shared" si="36"/>
        <v>Y</v>
      </c>
      <c r="L51" s="113" t="str">
        <f t="shared" si="36"/>
        <v>Y</v>
      </c>
      <c r="M51" s="113" t="str">
        <f t="shared" si="36"/>
        <v>Y</v>
      </c>
      <c r="N51" s="113"/>
      <c r="AA51" s="2">
        <f t="shared" si="26"/>
        <v>1</v>
      </c>
      <c r="AB51" s="2" t="str">
        <f t="shared" si="27"/>
        <v/>
      </c>
      <c r="AC51" s="2" t="str">
        <f t="shared" si="28"/>
        <v/>
      </c>
      <c r="AD51" s="2" t="str">
        <f t="shared" si="29"/>
        <v/>
      </c>
      <c r="AE51" s="2" t="str">
        <f t="shared" si="30"/>
        <v/>
      </c>
      <c r="AF51" s="2" t="str">
        <f t="shared" si="31"/>
        <v/>
      </c>
      <c r="AG51" s="2" t="str">
        <f t="shared" si="32"/>
        <v/>
      </c>
      <c r="AH51" s="2" t="str">
        <f t="shared" si="33"/>
        <v/>
      </c>
      <c r="AI51" s="2" t="str">
        <f t="shared" si="34"/>
        <v/>
      </c>
      <c r="AJ51" s="36">
        <f t="shared" si="24"/>
        <v>1</v>
      </c>
    </row>
    <row r="52" spans="3:36" ht="38.25" x14ac:dyDescent="0.2">
      <c r="C52" s="1" t="s">
        <v>45</v>
      </c>
      <c r="D52" s="36"/>
      <c r="E52" s="111" t="s">
        <v>257</v>
      </c>
      <c r="F52" s="111" t="s">
        <v>257</v>
      </c>
      <c r="G52" s="111" t="s">
        <v>256</v>
      </c>
      <c r="H52" s="111" t="s">
        <v>256</v>
      </c>
      <c r="I52" s="111" t="s">
        <v>257</v>
      </c>
      <c r="J52" s="111" t="s">
        <v>257</v>
      </c>
      <c r="K52" s="111" t="s">
        <v>257</v>
      </c>
      <c r="L52" s="111" t="s">
        <v>256</v>
      </c>
      <c r="M52" s="111" t="s">
        <v>256</v>
      </c>
      <c r="N52" s="116"/>
      <c r="O52" s="112" t="str">
        <f>IF(COUNT(_221d4:_m2m)&gt;1,"Please select ONLY one program.", IF(AND(_221d4=1,E52&lt;&gt;"Y",E52&lt;&gt;"N"),"Select Y/N", IF(AND(_221d3=1,F52&lt;&gt;"Y",F52&lt;&gt;"N"),"Select Y/N", IF(AND(_d3bmir=1,G52&lt;&gt;"Y",G52&lt;&gt;"N"),"Select Y/N", IF(AND(_236=1,H52&lt;&gt;"Y",H52&lt;&gt;"N"),"Select Y/N", IF(AND(_232=1,I52&lt;&gt;"Y",I52&lt;&gt;"N"),"Select Y/N", IF(AND(_207=1,J52&lt;&gt;"Y",EF52&lt;&gt;"N"),"Select Y/N", IF(AND(_m2m=1,K52&lt;&gt;"Y",K52&lt;&gt;"N"),"Select Y/N", IF(AND(_ms8=1,L52&lt;&gt;"Y",L52&lt;&gt;"N"),"Select Y/N", IF(AND(_nms8=1,M52&lt;&gt;"Y",M52&lt;&gt;"N"),"Select Y/N",""))))))))))</f>
        <v/>
      </c>
      <c r="AA52" s="2" t="str">
        <f t="shared" si="26"/>
        <v/>
      </c>
      <c r="AB52" s="2" t="str">
        <f t="shared" si="27"/>
        <v/>
      </c>
      <c r="AC52" s="2" t="str">
        <f t="shared" si="28"/>
        <v/>
      </c>
      <c r="AD52" s="2" t="str">
        <f t="shared" si="29"/>
        <v/>
      </c>
      <c r="AE52" s="2" t="str">
        <f t="shared" si="30"/>
        <v/>
      </c>
      <c r="AF52" s="2" t="str">
        <f t="shared" si="31"/>
        <v/>
      </c>
      <c r="AG52" s="2" t="str">
        <f t="shared" si="32"/>
        <v/>
      </c>
      <c r="AH52" s="2" t="str">
        <f t="shared" si="33"/>
        <v/>
      </c>
      <c r="AI52" s="2" t="str">
        <f t="shared" si="34"/>
        <v/>
      </c>
      <c r="AJ52" s="40" t="str">
        <f t="shared" si="24"/>
        <v/>
      </c>
    </row>
    <row r="53" spans="3:36" ht="38.25" x14ac:dyDescent="0.2">
      <c r="C53" s="23" t="s">
        <v>46</v>
      </c>
      <c r="D53" s="36"/>
      <c r="E53" s="113" t="str">
        <f>E52</f>
        <v>N</v>
      </c>
      <c r="F53" s="113" t="str">
        <f t="shared" ref="F53:M53" si="37">F52</f>
        <v>N</v>
      </c>
      <c r="G53" s="113" t="str">
        <f t="shared" si="37"/>
        <v>Y</v>
      </c>
      <c r="H53" s="113" t="str">
        <f t="shared" si="37"/>
        <v>Y</v>
      </c>
      <c r="I53" s="113" t="str">
        <f t="shared" si="37"/>
        <v>N</v>
      </c>
      <c r="J53" s="113" t="str">
        <f t="shared" si="37"/>
        <v>N</v>
      </c>
      <c r="K53" s="113" t="str">
        <f t="shared" si="37"/>
        <v>N</v>
      </c>
      <c r="L53" s="113" t="str">
        <f t="shared" si="37"/>
        <v>Y</v>
      </c>
      <c r="M53" s="113" t="str">
        <f t="shared" si="37"/>
        <v>Y</v>
      </c>
      <c r="N53" s="113"/>
      <c r="AA53" s="2" t="str">
        <f t="shared" si="26"/>
        <v/>
      </c>
      <c r="AB53" s="2" t="str">
        <f t="shared" si="27"/>
        <v/>
      </c>
      <c r="AC53" s="2" t="str">
        <f t="shared" si="28"/>
        <v/>
      </c>
      <c r="AD53" s="2" t="str">
        <f t="shared" si="29"/>
        <v/>
      </c>
      <c r="AE53" s="2" t="str">
        <f t="shared" si="30"/>
        <v/>
      </c>
      <c r="AF53" s="2" t="str">
        <f t="shared" si="31"/>
        <v/>
      </c>
      <c r="AG53" s="2" t="str">
        <f t="shared" si="32"/>
        <v/>
      </c>
      <c r="AH53" s="2" t="str">
        <f t="shared" si="33"/>
        <v/>
      </c>
      <c r="AI53" s="2" t="str">
        <f t="shared" si="34"/>
        <v/>
      </c>
      <c r="AJ53" s="36" t="str">
        <f t="shared" si="24"/>
        <v/>
      </c>
    </row>
    <row r="54" spans="3:36" ht="25.5" x14ac:dyDescent="0.2">
      <c r="C54" s="24" t="s">
        <v>47</v>
      </c>
      <c r="D54" s="36"/>
      <c r="E54" s="113" t="str">
        <f t="shared" ref="E54:E59" si="38">E53</f>
        <v>N</v>
      </c>
      <c r="F54" s="113" t="str">
        <f t="shared" ref="F54:F59" si="39">F53</f>
        <v>N</v>
      </c>
      <c r="G54" s="113" t="str">
        <f t="shared" ref="G54:G59" si="40">G53</f>
        <v>Y</v>
      </c>
      <c r="H54" s="113" t="str">
        <f t="shared" ref="H54:H59" si="41">H53</f>
        <v>Y</v>
      </c>
      <c r="I54" s="113" t="str">
        <f t="shared" ref="I54:I59" si="42">I53</f>
        <v>N</v>
      </c>
      <c r="J54" s="113" t="str">
        <f t="shared" ref="J54:K59" si="43">J53</f>
        <v>N</v>
      </c>
      <c r="K54" s="113" t="str">
        <f t="shared" si="43"/>
        <v>N</v>
      </c>
      <c r="L54" s="113" t="str">
        <f t="shared" ref="L54:L59" si="44">L53</f>
        <v>Y</v>
      </c>
      <c r="M54" s="113" t="str">
        <f t="shared" ref="M54:M59" si="45">M53</f>
        <v>Y</v>
      </c>
      <c r="N54" s="113"/>
      <c r="AA54" s="2" t="str">
        <f t="shared" si="26"/>
        <v/>
      </c>
      <c r="AB54" s="2" t="str">
        <f t="shared" si="27"/>
        <v/>
      </c>
      <c r="AC54" s="2" t="str">
        <f t="shared" si="28"/>
        <v/>
      </c>
      <c r="AD54" s="2" t="str">
        <f t="shared" si="29"/>
        <v/>
      </c>
      <c r="AE54" s="2" t="str">
        <f t="shared" si="30"/>
        <v/>
      </c>
      <c r="AF54" s="2" t="str">
        <f t="shared" si="31"/>
        <v/>
      </c>
      <c r="AG54" s="2" t="str">
        <f t="shared" si="32"/>
        <v/>
      </c>
      <c r="AH54" s="2" t="str">
        <f t="shared" si="33"/>
        <v/>
      </c>
      <c r="AI54" s="2" t="str">
        <f t="shared" si="34"/>
        <v/>
      </c>
      <c r="AJ54" s="36" t="str">
        <f t="shared" si="24"/>
        <v/>
      </c>
    </row>
    <row r="55" spans="3:36" ht="25.5" x14ac:dyDescent="0.2">
      <c r="C55" s="24" t="s">
        <v>48</v>
      </c>
      <c r="D55" s="36"/>
      <c r="E55" s="113" t="str">
        <f t="shared" si="38"/>
        <v>N</v>
      </c>
      <c r="F55" s="113" t="str">
        <f t="shared" si="39"/>
        <v>N</v>
      </c>
      <c r="G55" s="113" t="str">
        <f t="shared" si="40"/>
        <v>Y</v>
      </c>
      <c r="H55" s="113" t="str">
        <f t="shared" si="41"/>
        <v>Y</v>
      </c>
      <c r="I55" s="113" t="str">
        <f t="shared" si="42"/>
        <v>N</v>
      </c>
      <c r="J55" s="113" t="str">
        <f t="shared" si="43"/>
        <v>N</v>
      </c>
      <c r="K55" s="113" t="str">
        <f t="shared" si="43"/>
        <v>N</v>
      </c>
      <c r="L55" s="113" t="str">
        <f t="shared" si="44"/>
        <v>Y</v>
      </c>
      <c r="M55" s="113" t="str">
        <f t="shared" si="45"/>
        <v>Y</v>
      </c>
      <c r="N55" s="113"/>
      <c r="AA55" s="2" t="str">
        <f t="shared" si="26"/>
        <v/>
      </c>
      <c r="AB55" s="2" t="str">
        <f t="shared" si="27"/>
        <v/>
      </c>
      <c r="AC55" s="2" t="str">
        <f t="shared" si="28"/>
        <v/>
      </c>
      <c r="AD55" s="2" t="str">
        <f t="shared" si="29"/>
        <v/>
      </c>
      <c r="AE55" s="2" t="str">
        <f t="shared" si="30"/>
        <v/>
      </c>
      <c r="AF55" s="2" t="str">
        <f t="shared" si="31"/>
        <v/>
      </c>
      <c r="AG55" s="2" t="str">
        <f t="shared" si="32"/>
        <v/>
      </c>
      <c r="AH55" s="2" t="str">
        <f t="shared" si="33"/>
        <v/>
      </c>
      <c r="AI55" s="2" t="str">
        <f t="shared" si="34"/>
        <v/>
      </c>
      <c r="AJ55" s="36" t="str">
        <f t="shared" si="24"/>
        <v/>
      </c>
    </row>
    <row r="56" spans="3:36" x14ac:dyDescent="0.2">
      <c r="C56" s="24" t="s">
        <v>49</v>
      </c>
      <c r="D56" s="36"/>
      <c r="E56" s="113" t="str">
        <f t="shared" si="38"/>
        <v>N</v>
      </c>
      <c r="F56" s="113" t="str">
        <f t="shared" si="39"/>
        <v>N</v>
      </c>
      <c r="G56" s="113" t="str">
        <f t="shared" si="40"/>
        <v>Y</v>
      </c>
      <c r="H56" s="113" t="str">
        <f t="shared" si="41"/>
        <v>Y</v>
      </c>
      <c r="I56" s="113" t="str">
        <f t="shared" si="42"/>
        <v>N</v>
      </c>
      <c r="J56" s="113" t="str">
        <f t="shared" si="43"/>
        <v>N</v>
      </c>
      <c r="K56" s="113" t="str">
        <f t="shared" si="43"/>
        <v>N</v>
      </c>
      <c r="L56" s="113" t="str">
        <f t="shared" si="44"/>
        <v>Y</v>
      </c>
      <c r="M56" s="113" t="str">
        <f t="shared" si="45"/>
        <v>Y</v>
      </c>
      <c r="N56" s="113"/>
      <c r="AA56" s="2" t="str">
        <f t="shared" si="26"/>
        <v/>
      </c>
      <c r="AB56" s="2" t="str">
        <f t="shared" si="27"/>
        <v/>
      </c>
      <c r="AC56" s="2" t="str">
        <f t="shared" si="28"/>
        <v/>
      </c>
      <c r="AD56" s="2" t="str">
        <f t="shared" si="29"/>
        <v/>
      </c>
      <c r="AE56" s="2" t="str">
        <f t="shared" si="30"/>
        <v/>
      </c>
      <c r="AF56" s="2" t="str">
        <f t="shared" si="31"/>
        <v/>
      </c>
      <c r="AG56" s="2" t="str">
        <f t="shared" si="32"/>
        <v/>
      </c>
      <c r="AH56" s="2" t="str">
        <f t="shared" si="33"/>
        <v/>
      </c>
      <c r="AI56" s="2" t="str">
        <f t="shared" si="34"/>
        <v/>
      </c>
      <c r="AJ56" s="36" t="str">
        <f t="shared" si="24"/>
        <v/>
      </c>
    </row>
    <row r="57" spans="3:36" x14ac:dyDescent="0.2">
      <c r="C57" s="24" t="s">
        <v>50</v>
      </c>
      <c r="D57" s="36"/>
      <c r="E57" s="113" t="str">
        <f t="shared" si="38"/>
        <v>N</v>
      </c>
      <c r="F57" s="113" t="str">
        <f t="shared" si="39"/>
        <v>N</v>
      </c>
      <c r="G57" s="113" t="str">
        <f t="shared" si="40"/>
        <v>Y</v>
      </c>
      <c r="H57" s="113" t="str">
        <f t="shared" si="41"/>
        <v>Y</v>
      </c>
      <c r="I57" s="113" t="str">
        <f t="shared" si="42"/>
        <v>N</v>
      </c>
      <c r="J57" s="113" t="str">
        <f t="shared" si="43"/>
        <v>N</v>
      </c>
      <c r="K57" s="113" t="str">
        <f t="shared" si="43"/>
        <v>N</v>
      </c>
      <c r="L57" s="113" t="str">
        <f t="shared" si="44"/>
        <v>Y</v>
      </c>
      <c r="M57" s="113" t="str">
        <f t="shared" si="45"/>
        <v>Y</v>
      </c>
      <c r="N57" s="113"/>
      <c r="AA57" s="2" t="str">
        <f t="shared" si="26"/>
        <v/>
      </c>
      <c r="AB57" s="2" t="str">
        <f t="shared" si="27"/>
        <v/>
      </c>
      <c r="AC57" s="2" t="str">
        <f t="shared" si="28"/>
        <v/>
      </c>
      <c r="AD57" s="2" t="str">
        <f t="shared" si="29"/>
        <v/>
      </c>
      <c r="AE57" s="2" t="str">
        <f t="shared" si="30"/>
        <v/>
      </c>
      <c r="AF57" s="2" t="str">
        <f t="shared" si="31"/>
        <v/>
      </c>
      <c r="AG57" s="2" t="str">
        <f t="shared" si="32"/>
        <v/>
      </c>
      <c r="AH57" s="2" t="str">
        <f t="shared" si="33"/>
        <v/>
      </c>
      <c r="AI57" s="2" t="str">
        <f t="shared" si="34"/>
        <v/>
      </c>
      <c r="AJ57" s="36" t="str">
        <f t="shared" si="24"/>
        <v/>
      </c>
    </row>
    <row r="58" spans="3:36" ht="25.5" x14ac:dyDescent="0.2">
      <c r="C58" s="24" t="s">
        <v>51</v>
      </c>
      <c r="D58" s="36"/>
      <c r="E58" s="113" t="str">
        <f t="shared" si="38"/>
        <v>N</v>
      </c>
      <c r="F58" s="113" t="str">
        <f t="shared" si="39"/>
        <v>N</v>
      </c>
      <c r="G58" s="113" t="str">
        <f t="shared" si="40"/>
        <v>Y</v>
      </c>
      <c r="H58" s="113" t="str">
        <f t="shared" si="41"/>
        <v>Y</v>
      </c>
      <c r="I58" s="113" t="str">
        <f t="shared" si="42"/>
        <v>N</v>
      </c>
      <c r="J58" s="113" t="str">
        <f t="shared" si="43"/>
        <v>N</v>
      </c>
      <c r="K58" s="113" t="str">
        <f t="shared" si="43"/>
        <v>N</v>
      </c>
      <c r="L58" s="113" t="str">
        <f t="shared" si="44"/>
        <v>Y</v>
      </c>
      <c r="M58" s="113" t="str">
        <f t="shared" si="45"/>
        <v>Y</v>
      </c>
      <c r="N58" s="113"/>
      <c r="AA58" s="2" t="str">
        <f t="shared" si="26"/>
        <v/>
      </c>
      <c r="AB58" s="2" t="str">
        <f t="shared" si="27"/>
        <v/>
      </c>
      <c r="AC58" s="2" t="str">
        <f t="shared" si="28"/>
        <v/>
      </c>
      <c r="AD58" s="2" t="str">
        <f t="shared" si="29"/>
        <v/>
      </c>
      <c r="AE58" s="2" t="str">
        <f t="shared" si="30"/>
        <v/>
      </c>
      <c r="AF58" s="2" t="str">
        <f t="shared" si="31"/>
        <v/>
      </c>
      <c r="AG58" s="2" t="str">
        <f t="shared" si="32"/>
        <v/>
      </c>
      <c r="AH58" s="2" t="str">
        <f t="shared" si="33"/>
        <v/>
      </c>
      <c r="AI58" s="2" t="str">
        <f t="shared" si="34"/>
        <v/>
      </c>
      <c r="AJ58" s="36" t="str">
        <f t="shared" si="24"/>
        <v/>
      </c>
    </row>
    <row r="59" spans="3:36" x14ac:dyDescent="0.2">
      <c r="C59" s="23" t="s">
        <v>52</v>
      </c>
      <c r="D59" s="36"/>
      <c r="E59" s="113" t="str">
        <f t="shared" si="38"/>
        <v>N</v>
      </c>
      <c r="F59" s="113" t="str">
        <f t="shared" si="39"/>
        <v>N</v>
      </c>
      <c r="G59" s="113" t="str">
        <f t="shared" si="40"/>
        <v>Y</v>
      </c>
      <c r="H59" s="113" t="str">
        <f t="shared" si="41"/>
        <v>Y</v>
      </c>
      <c r="I59" s="113" t="str">
        <f t="shared" si="42"/>
        <v>N</v>
      </c>
      <c r="J59" s="113" t="str">
        <f t="shared" si="43"/>
        <v>N</v>
      </c>
      <c r="K59" s="113" t="str">
        <f t="shared" si="43"/>
        <v>N</v>
      </c>
      <c r="L59" s="113" t="str">
        <f t="shared" si="44"/>
        <v>Y</v>
      </c>
      <c r="M59" s="113" t="str">
        <f t="shared" si="45"/>
        <v>Y</v>
      </c>
      <c r="N59" s="113"/>
      <c r="AA59" s="2" t="str">
        <f t="shared" si="26"/>
        <v/>
      </c>
      <c r="AB59" s="2" t="str">
        <f t="shared" si="27"/>
        <v/>
      </c>
      <c r="AC59" s="2" t="str">
        <f t="shared" si="28"/>
        <v/>
      </c>
      <c r="AD59" s="2" t="str">
        <f t="shared" si="29"/>
        <v/>
      </c>
      <c r="AE59" s="2" t="str">
        <f t="shared" si="30"/>
        <v/>
      </c>
      <c r="AF59" s="2" t="str">
        <f t="shared" si="31"/>
        <v/>
      </c>
      <c r="AG59" s="2" t="str">
        <f t="shared" si="32"/>
        <v/>
      </c>
      <c r="AH59" s="2" t="str">
        <f t="shared" si="33"/>
        <v/>
      </c>
      <c r="AI59" s="2" t="str">
        <f t="shared" si="34"/>
        <v/>
      </c>
      <c r="AJ59" s="36" t="str">
        <f t="shared" si="24"/>
        <v/>
      </c>
    </row>
    <row r="60" spans="3:36" x14ac:dyDescent="0.2">
      <c r="D60" s="36"/>
      <c r="E60" s="36"/>
      <c r="F60" s="36"/>
      <c r="G60" s="36"/>
      <c r="H60" s="36"/>
      <c r="I60" s="36"/>
      <c r="J60" s="36"/>
      <c r="K60" s="36"/>
      <c r="L60" s="36"/>
      <c r="M60" s="36"/>
      <c r="N60" s="36"/>
      <c r="AA60" s="2" t="str">
        <f t="shared" si="26"/>
        <v/>
      </c>
      <c r="AB60" s="2" t="str">
        <f t="shared" si="27"/>
        <v/>
      </c>
      <c r="AC60" s="2" t="str">
        <f t="shared" si="28"/>
        <v/>
      </c>
      <c r="AD60" s="2" t="str">
        <f t="shared" si="29"/>
        <v/>
      </c>
      <c r="AE60" s="2" t="str">
        <f t="shared" si="30"/>
        <v/>
      </c>
      <c r="AF60" s="2" t="str">
        <f t="shared" si="31"/>
        <v/>
      </c>
      <c r="AG60" s="2" t="str">
        <f t="shared" si="32"/>
        <v/>
      </c>
      <c r="AH60" s="2" t="str">
        <f t="shared" si="33"/>
        <v/>
      </c>
      <c r="AI60" s="2" t="str">
        <f t="shared" si="34"/>
        <v/>
      </c>
      <c r="AJ60" s="36" t="str">
        <f t="shared" si="24"/>
        <v/>
      </c>
    </row>
    <row r="61" spans="3:36" ht="51" x14ac:dyDescent="0.2">
      <c r="C61" s="1" t="s">
        <v>53</v>
      </c>
      <c r="D61" s="36"/>
      <c r="E61" s="111" t="s">
        <v>256</v>
      </c>
      <c r="F61" s="111" t="s">
        <v>256</v>
      </c>
      <c r="G61" s="111" t="s">
        <v>256</v>
      </c>
      <c r="H61" s="111" t="s">
        <v>256</v>
      </c>
      <c r="I61" s="111" t="s">
        <v>256</v>
      </c>
      <c r="J61" s="111" t="s">
        <v>256</v>
      </c>
      <c r="K61" s="111" t="s">
        <v>256</v>
      </c>
      <c r="L61" s="111" t="s">
        <v>256</v>
      </c>
      <c r="M61" s="111" t="s">
        <v>256</v>
      </c>
      <c r="N61" s="116"/>
      <c r="O61" s="112" t="str">
        <f>IF(COUNT(_221d4:_m2m)&gt;1,"Please select ONLY one program.", IF(AND(_221d4=1,E61&lt;&gt;"Y",E61&lt;&gt;"N"),"Select Y/N", IF(AND(_221d3=1,F61&lt;&gt;"Y",F61&lt;&gt;"N"),"Select Y/N", IF(AND(_d3bmir=1,G61&lt;&gt;"Y",G61&lt;&gt;"N"),"Select Y/N", IF(AND(_236=1,H61&lt;&gt;"Y",H61&lt;&gt;"N"),"Select Y/N", IF(AND(_232=1,I61&lt;&gt;"Y",I61&lt;&gt;"N"),"Select Y/N", IF(AND(_207=1,J61&lt;&gt;"Y",EF61&lt;&gt;"N"),"Select Y/N", IF(AND(_m2m=1,K61&lt;&gt;"Y",K61&lt;&gt;"N"),"Select Y/N", IF(AND(_ms8=1,L61&lt;&gt;"Y",L61&lt;&gt;"N"),"Select Y/N", IF(AND(_nms8=1,M61&lt;&gt;"Y",M61&lt;&gt;"N"),"Select Y/N",""))))))))))</f>
        <v/>
      </c>
      <c r="AA61" s="2">
        <f t="shared" si="26"/>
        <v>1</v>
      </c>
      <c r="AB61" s="2" t="str">
        <f t="shared" si="27"/>
        <v/>
      </c>
      <c r="AC61" s="2" t="str">
        <f t="shared" si="28"/>
        <v/>
      </c>
      <c r="AD61" s="2" t="str">
        <f t="shared" si="29"/>
        <v/>
      </c>
      <c r="AE61" s="2" t="str">
        <f t="shared" si="30"/>
        <v/>
      </c>
      <c r="AF61" s="2" t="str">
        <f t="shared" si="31"/>
        <v/>
      </c>
      <c r="AG61" s="2" t="str">
        <f t="shared" si="32"/>
        <v/>
      </c>
      <c r="AH61" s="2" t="str">
        <f t="shared" si="33"/>
        <v/>
      </c>
      <c r="AI61" s="2" t="str">
        <f t="shared" si="34"/>
        <v/>
      </c>
      <c r="AJ61" s="40">
        <f t="shared" si="24"/>
        <v>1</v>
      </c>
    </row>
    <row r="62" spans="3:36" x14ac:dyDescent="0.2">
      <c r="D62" s="36"/>
      <c r="E62" s="113" t="str">
        <f t="shared" ref="E62:M62" si="46">E61</f>
        <v>Y</v>
      </c>
      <c r="F62" s="113" t="str">
        <f t="shared" si="46"/>
        <v>Y</v>
      </c>
      <c r="G62" s="113" t="str">
        <f t="shared" si="46"/>
        <v>Y</v>
      </c>
      <c r="H62" s="113" t="str">
        <f t="shared" si="46"/>
        <v>Y</v>
      </c>
      <c r="I62" s="113" t="str">
        <f t="shared" si="46"/>
        <v>Y</v>
      </c>
      <c r="J62" s="113" t="str">
        <f t="shared" si="46"/>
        <v>Y</v>
      </c>
      <c r="K62" s="113" t="str">
        <f t="shared" si="46"/>
        <v>Y</v>
      </c>
      <c r="L62" s="113" t="str">
        <f t="shared" si="46"/>
        <v>Y</v>
      </c>
      <c r="M62" s="113" t="str">
        <f t="shared" si="46"/>
        <v>Y</v>
      </c>
      <c r="N62" s="113"/>
      <c r="AA62" s="2">
        <f t="shared" si="26"/>
        <v>1</v>
      </c>
      <c r="AB62" s="2" t="str">
        <f t="shared" si="27"/>
        <v/>
      </c>
      <c r="AC62" s="2" t="str">
        <f t="shared" si="28"/>
        <v/>
      </c>
      <c r="AD62" s="2" t="str">
        <f t="shared" si="29"/>
        <v/>
      </c>
      <c r="AE62" s="2" t="str">
        <f t="shared" si="30"/>
        <v/>
      </c>
      <c r="AF62" s="2" t="str">
        <f t="shared" si="31"/>
        <v/>
      </c>
      <c r="AG62" s="2" t="str">
        <f t="shared" si="32"/>
        <v/>
      </c>
      <c r="AH62" s="2" t="str">
        <f t="shared" si="33"/>
        <v/>
      </c>
      <c r="AI62" s="2" t="str">
        <f t="shared" si="34"/>
        <v/>
      </c>
      <c r="AJ62" s="36">
        <f t="shared" si="24"/>
        <v>1</v>
      </c>
    </row>
    <row r="63" spans="3:36" ht="38.25" x14ac:dyDescent="0.2">
      <c r="C63" s="1" t="s">
        <v>54</v>
      </c>
      <c r="D63" s="36"/>
      <c r="E63" s="110">
        <v>1</v>
      </c>
      <c r="F63" s="110">
        <v>1</v>
      </c>
      <c r="G63" s="110">
        <v>1</v>
      </c>
      <c r="H63" s="110">
        <v>1</v>
      </c>
      <c r="I63" s="110">
        <v>1</v>
      </c>
      <c r="J63" s="110">
        <v>1</v>
      </c>
      <c r="K63" s="110">
        <v>1</v>
      </c>
      <c r="L63" s="110">
        <v>1</v>
      </c>
      <c r="M63" s="110">
        <v>1</v>
      </c>
      <c r="N63" s="115"/>
      <c r="O63" s="112" t="str">
        <f>IF(COUNT(_221d4:_m2m)&gt;1,"Please select ONLY one program.", IF(AND(_221d4=1,E63&lt;&gt;"Y",E63&lt;&gt;"N"),"Select Y/N", IF(AND(_221d3=1,F63&lt;&gt;"Y",F63&lt;&gt;"N"),"Select Y/N", IF(AND(_d3bmir=1,G63&lt;&gt;"Y",G63&lt;&gt;"N"),"Select Y/N", IF(AND(_236=1,H63&lt;&gt;"Y",H63&lt;&gt;"N"),"Select Y/N", IF(AND(_232=1,I63&lt;&gt;"Y",I63&lt;&gt;"N"),"Select Y/N", IF(AND(_207=1,J63&lt;&gt;"Y",EF63&lt;&gt;"N"),"Select Y/N", IF(AND(_m2m=1,K63&lt;&gt;"Y",K63&lt;&gt;"N"),"Select Y/N", IF(AND(_ms8=1,L63&lt;&gt;"Y",L63&lt;&gt;"N"),"Select Y/N", IF(AND(_nms8=1,M63&lt;&gt;"Y",M63&lt;&gt;"N"),"Select Y/N",""))))))))))</f>
        <v>Select Y/N</v>
      </c>
      <c r="Q63" s="99"/>
      <c r="AA63" s="2" t="str">
        <f t="shared" si="26"/>
        <v/>
      </c>
      <c r="AB63" s="2" t="str">
        <f t="shared" si="27"/>
        <v/>
      </c>
      <c r="AC63" s="2" t="str">
        <f t="shared" si="28"/>
        <v/>
      </c>
      <c r="AD63" s="2" t="str">
        <f t="shared" si="29"/>
        <v/>
      </c>
      <c r="AE63" s="2" t="str">
        <f t="shared" si="30"/>
        <v/>
      </c>
      <c r="AF63" s="2" t="str">
        <f t="shared" si="31"/>
        <v/>
      </c>
      <c r="AG63" s="2" t="str">
        <f t="shared" si="32"/>
        <v/>
      </c>
      <c r="AH63" s="2" t="str">
        <f t="shared" si="33"/>
        <v/>
      </c>
      <c r="AI63" s="2" t="str">
        <f t="shared" si="34"/>
        <v/>
      </c>
      <c r="AJ63" s="45"/>
    </row>
    <row r="64" spans="3:36" x14ac:dyDescent="0.2">
      <c r="D64" s="36"/>
      <c r="E64" s="113"/>
      <c r="F64" s="113"/>
      <c r="G64" s="113"/>
      <c r="H64" s="113"/>
      <c r="I64" s="113"/>
      <c r="J64" s="113"/>
      <c r="K64" s="113"/>
      <c r="L64" s="113"/>
      <c r="M64" s="113"/>
      <c r="N64" s="113"/>
      <c r="AA64" s="2" t="str">
        <f t="shared" si="26"/>
        <v/>
      </c>
      <c r="AB64" s="2" t="str">
        <f t="shared" si="27"/>
        <v/>
      </c>
      <c r="AC64" s="2" t="str">
        <f t="shared" si="28"/>
        <v/>
      </c>
      <c r="AD64" s="2" t="str">
        <f t="shared" si="29"/>
        <v/>
      </c>
      <c r="AE64" s="2" t="str">
        <f t="shared" si="30"/>
        <v/>
      </c>
      <c r="AF64" s="2" t="str">
        <f t="shared" si="31"/>
        <v/>
      </c>
      <c r="AG64" s="2" t="str">
        <f t="shared" si="32"/>
        <v/>
      </c>
      <c r="AH64" s="2" t="str">
        <f t="shared" si="33"/>
        <v/>
      </c>
      <c r="AI64" s="2" t="str">
        <f t="shared" si="34"/>
        <v/>
      </c>
      <c r="AJ64" s="36"/>
    </row>
    <row r="65" spans="2:36" ht="38.25" x14ac:dyDescent="0.2">
      <c r="C65" s="1" t="s">
        <v>55</v>
      </c>
      <c r="D65" s="36"/>
      <c r="E65" s="111" t="s">
        <v>256</v>
      </c>
      <c r="F65" s="111" t="s">
        <v>256</v>
      </c>
      <c r="G65" s="111" t="s">
        <v>256</v>
      </c>
      <c r="H65" s="111" t="s">
        <v>256</v>
      </c>
      <c r="I65" s="111" t="s">
        <v>256</v>
      </c>
      <c r="J65" s="111" t="s">
        <v>256</v>
      </c>
      <c r="K65" s="111" t="s">
        <v>256</v>
      </c>
      <c r="L65" s="111" t="s">
        <v>256</v>
      </c>
      <c r="M65" s="110">
        <v>2</v>
      </c>
      <c r="N65" s="115"/>
      <c r="O65" s="112" t="str">
        <f>IF(COUNT(_221d4:_m2m)&gt;1,"Please select ONLY one program.", IF(AND(_221d4=1,E65&lt;&gt;"Y",E65&lt;&gt;"N"),"Select Y/N", IF(AND(_221d3=1,F65&lt;&gt;"Y",F65&lt;&gt;"N"),"Select Y/N", IF(AND(_d3bmir=1,G65&lt;&gt;"Y",G65&lt;&gt;"N"),"Select Y/N", IF(AND(_236=1,H65&lt;&gt;"Y",H65&lt;&gt;"N"),"Select Y/N", IF(AND(_232=1,I65&lt;&gt;"Y",I65&lt;&gt;"N"),"Select Y/N", IF(AND(_207=1,J65&lt;&gt;"Y",EF65&lt;&gt;"N"),"Select Y/N", IF(AND(_m2m=1,K65&lt;&gt;"Y",K65&lt;&gt;"N"),"Select Y/N", IF(AND(_ms8=1,L65&lt;&gt;"Y",L65&lt;&gt;"N"),"Select Y/N", IF(AND(_nms8=1,M65&lt;&gt;"Y",M65&lt;&gt;"N"),"Select Y/N",""))))))))))</f>
        <v/>
      </c>
      <c r="AA65" s="2">
        <f t="shared" si="26"/>
        <v>1</v>
      </c>
      <c r="AB65" s="2" t="str">
        <f t="shared" si="27"/>
        <v/>
      </c>
      <c r="AC65" s="2" t="str">
        <f t="shared" si="28"/>
        <v/>
      </c>
      <c r="AD65" s="2" t="str">
        <f t="shared" si="29"/>
        <v/>
      </c>
      <c r="AE65" s="2" t="str">
        <f t="shared" si="30"/>
        <v/>
      </c>
      <c r="AF65" s="2" t="str">
        <f t="shared" si="31"/>
        <v/>
      </c>
      <c r="AG65" s="2" t="str">
        <f t="shared" si="32"/>
        <v/>
      </c>
      <c r="AH65" s="2" t="str">
        <f t="shared" si="33"/>
        <v/>
      </c>
      <c r="AI65" s="2" t="str">
        <f t="shared" si="34"/>
        <v/>
      </c>
      <c r="AJ65" s="45">
        <f t="shared" ref="AJ65:AJ128" si="47">IF(SUM(AA65:AI65)&gt;0,1,"")</f>
        <v>1</v>
      </c>
    </row>
    <row r="66" spans="2:36" x14ac:dyDescent="0.2">
      <c r="D66" s="36"/>
      <c r="E66" s="113" t="str">
        <f t="shared" ref="E66:M66" si="48">E65</f>
        <v>Y</v>
      </c>
      <c r="F66" s="113" t="str">
        <f t="shared" si="48"/>
        <v>Y</v>
      </c>
      <c r="G66" s="113" t="str">
        <f t="shared" si="48"/>
        <v>Y</v>
      </c>
      <c r="H66" s="113" t="str">
        <f t="shared" si="48"/>
        <v>Y</v>
      </c>
      <c r="I66" s="113" t="str">
        <f t="shared" si="48"/>
        <v>Y</v>
      </c>
      <c r="J66" s="113" t="str">
        <f t="shared" si="48"/>
        <v>Y</v>
      </c>
      <c r="K66" s="113" t="str">
        <f t="shared" si="48"/>
        <v>Y</v>
      </c>
      <c r="L66" s="113" t="str">
        <f t="shared" si="48"/>
        <v>Y</v>
      </c>
      <c r="M66" s="113">
        <f t="shared" si="48"/>
        <v>2</v>
      </c>
      <c r="N66" s="113"/>
      <c r="AA66" s="2">
        <f t="shared" si="26"/>
        <v>1</v>
      </c>
      <c r="AB66" s="2" t="str">
        <f t="shared" si="27"/>
        <v/>
      </c>
      <c r="AC66" s="2" t="str">
        <f t="shared" si="28"/>
        <v/>
      </c>
      <c r="AD66" s="2" t="str">
        <f t="shared" si="29"/>
        <v/>
      </c>
      <c r="AE66" s="2" t="str">
        <f t="shared" si="30"/>
        <v/>
      </c>
      <c r="AF66" s="2" t="str">
        <f t="shared" si="31"/>
        <v/>
      </c>
      <c r="AG66" s="2" t="str">
        <f t="shared" si="32"/>
        <v/>
      </c>
      <c r="AH66" s="2" t="str">
        <f t="shared" si="33"/>
        <v/>
      </c>
      <c r="AI66" s="2" t="str">
        <f t="shared" si="34"/>
        <v/>
      </c>
      <c r="AJ66" s="36">
        <f t="shared" si="47"/>
        <v>1</v>
      </c>
    </row>
    <row r="67" spans="2:36" ht="25.5" x14ac:dyDescent="0.2">
      <c r="C67" s="1" t="s">
        <v>56</v>
      </c>
      <c r="D67" s="36"/>
      <c r="E67" s="111" t="s">
        <v>257</v>
      </c>
      <c r="F67" s="111" t="s">
        <v>257</v>
      </c>
      <c r="G67" s="111" t="s">
        <v>256</v>
      </c>
      <c r="H67" s="111" t="s">
        <v>256</v>
      </c>
      <c r="I67" s="111" t="s">
        <v>257</v>
      </c>
      <c r="J67" s="111" t="s">
        <v>257</v>
      </c>
      <c r="K67" s="111" t="s">
        <v>257</v>
      </c>
      <c r="L67" s="111" t="s">
        <v>256</v>
      </c>
      <c r="M67" s="110">
        <v>2</v>
      </c>
      <c r="N67" s="115"/>
      <c r="O67" s="112" t="str">
        <f>IF(COUNT(_221d4:_m2m)&gt;1,"Please select ONLY one program.", IF(AND(_221d4=1,E67&lt;&gt;"Y",E67&lt;&gt;"N"),"Select Y/N", IF(AND(_221d3=1,F67&lt;&gt;"Y",F67&lt;&gt;"N"),"Select Y/N", IF(AND(_d3bmir=1,G67&lt;&gt;"Y",G67&lt;&gt;"N"),"Select Y/N", IF(AND(_236=1,H67&lt;&gt;"Y",H67&lt;&gt;"N"),"Select Y/N", IF(AND(_232=1,I67&lt;&gt;"Y",I67&lt;&gt;"N"),"Select Y/N", IF(AND(_207=1,J67&lt;&gt;"Y",EF67&lt;&gt;"N"),"Select Y/N", IF(AND(_m2m=1,K67&lt;&gt;"Y",K67&lt;&gt;"N"),"Select Y/N", IF(AND(_ms8=1,L67&lt;&gt;"Y",L67&lt;&gt;"N"),"Select Y/N", IF(AND(_nms8=1,M67&lt;&gt;"Y",M67&lt;&gt;"N"),"Select Y/N",""))))))))))</f>
        <v/>
      </c>
      <c r="AA67" s="2" t="str">
        <f t="shared" si="26"/>
        <v/>
      </c>
      <c r="AB67" s="2" t="str">
        <f t="shared" si="27"/>
        <v/>
      </c>
      <c r="AC67" s="2" t="str">
        <f t="shared" si="28"/>
        <v/>
      </c>
      <c r="AD67" s="2" t="str">
        <f t="shared" si="29"/>
        <v/>
      </c>
      <c r="AE67" s="2" t="str">
        <f t="shared" si="30"/>
        <v/>
      </c>
      <c r="AF67" s="2" t="str">
        <f t="shared" si="31"/>
        <v/>
      </c>
      <c r="AG67" s="2" t="str">
        <f t="shared" si="32"/>
        <v/>
      </c>
      <c r="AH67" s="2" t="str">
        <f t="shared" si="33"/>
        <v/>
      </c>
      <c r="AI67" s="2" t="str">
        <f t="shared" si="34"/>
        <v/>
      </c>
      <c r="AJ67" s="45" t="str">
        <f t="shared" si="47"/>
        <v/>
      </c>
    </row>
    <row r="68" spans="2:36" x14ac:dyDescent="0.2">
      <c r="D68" s="36"/>
      <c r="E68" s="113" t="str">
        <f t="shared" ref="E68:M68" si="49">E67</f>
        <v>N</v>
      </c>
      <c r="F68" s="113" t="str">
        <f t="shared" si="49"/>
        <v>N</v>
      </c>
      <c r="G68" s="113" t="str">
        <f t="shared" si="49"/>
        <v>Y</v>
      </c>
      <c r="H68" s="113" t="str">
        <f t="shared" si="49"/>
        <v>Y</v>
      </c>
      <c r="I68" s="113" t="str">
        <f t="shared" si="49"/>
        <v>N</v>
      </c>
      <c r="J68" s="113" t="str">
        <f t="shared" si="49"/>
        <v>N</v>
      </c>
      <c r="K68" s="113" t="str">
        <f t="shared" si="49"/>
        <v>N</v>
      </c>
      <c r="L68" s="113" t="str">
        <f t="shared" si="49"/>
        <v>Y</v>
      </c>
      <c r="M68" s="113">
        <f t="shared" si="49"/>
        <v>2</v>
      </c>
      <c r="N68" s="113"/>
      <c r="AA68" s="2" t="str">
        <f t="shared" si="26"/>
        <v/>
      </c>
      <c r="AB68" s="2" t="str">
        <f t="shared" si="27"/>
        <v/>
      </c>
      <c r="AC68" s="2" t="str">
        <f t="shared" si="28"/>
        <v/>
      </c>
      <c r="AD68" s="2" t="str">
        <f t="shared" si="29"/>
        <v/>
      </c>
      <c r="AE68" s="2" t="str">
        <f t="shared" si="30"/>
        <v/>
      </c>
      <c r="AF68" s="2" t="str">
        <f t="shared" si="31"/>
        <v/>
      </c>
      <c r="AG68" s="2" t="str">
        <f t="shared" si="32"/>
        <v/>
      </c>
      <c r="AH68" s="2" t="str">
        <f t="shared" si="33"/>
        <v/>
      </c>
      <c r="AI68" s="2" t="str">
        <f t="shared" si="34"/>
        <v/>
      </c>
      <c r="AJ68" s="36" t="str">
        <f t="shared" si="47"/>
        <v/>
      </c>
    </row>
    <row r="69" spans="2:36" ht="25.5" x14ac:dyDescent="0.2">
      <c r="C69" s="1" t="s">
        <v>57</v>
      </c>
      <c r="D69" s="36"/>
      <c r="E69" s="111" t="s">
        <v>256</v>
      </c>
      <c r="F69" s="111" t="s">
        <v>256</v>
      </c>
      <c r="G69" s="111" t="s">
        <v>256</v>
      </c>
      <c r="H69" s="111" t="s">
        <v>256</v>
      </c>
      <c r="I69" s="111" t="s">
        <v>256</v>
      </c>
      <c r="J69" s="111" t="s">
        <v>256</v>
      </c>
      <c r="K69" s="111" t="s">
        <v>256</v>
      </c>
      <c r="L69" s="111" t="s">
        <v>256</v>
      </c>
      <c r="M69" s="111" t="s">
        <v>256</v>
      </c>
      <c r="N69" s="116"/>
      <c r="O69" s="112" t="str">
        <f>IF(COUNT(_221d4:_m2m)&gt;1,"Please select ONLY one program.", IF(AND(_221d4=1,E69&lt;&gt;"Y",E69&lt;&gt;"N"),"Select Y/N", IF(AND(_221d3=1,F69&lt;&gt;"Y",F69&lt;&gt;"N"),"Select Y/N", IF(AND(_d3bmir=1,G69&lt;&gt;"Y",G69&lt;&gt;"N"),"Select Y/N", IF(AND(_236=1,H69&lt;&gt;"Y",H69&lt;&gt;"N"),"Select Y/N", IF(AND(_232=1,I69&lt;&gt;"Y",I69&lt;&gt;"N"),"Select Y/N", IF(AND(_207=1,J69&lt;&gt;"Y",EF69&lt;&gt;"N"),"Select Y/N", IF(AND(_m2m=1,K69&lt;&gt;"Y",K69&lt;&gt;"N"),"Select Y/N", IF(AND(_ms8=1,L69&lt;&gt;"Y",L69&lt;&gt;"N"),"Select Y/N", IF(AND(_nms8=1,M69&lt;&gt;"Y",M69&lt;&gt;"N"),"Select Y/N",""))))))))))</f>
        <v/>
      </c>
      <c r="AA69" s="2">
        <f t="shared" si="26"/>
        <v>1</v>
      </c>
      <c r="AB69" s="2" t="str">
        <f t="shared" si="27"/>
        <v/>
      </c>
      <c r="AC69" s="2" t="str">
        <f t="shared" si="28"/>
        <v/>
      </c>
      <c r="AD69" s="2" t="str">
        <f t="shared" si="29"/>
        <v/>
      </c>
      <c r="AE69" s="2" t="str">
        <f t="shared" si="30"/>
        <v/>
      </c>
      <c r="AF69" s="2" t="str">
        <f t="shared" si="31"/>
        <v/>
      </c>
      <c r="AG69" s="2" t="str">
        <f t="shared" si="32"/>
        <v/>
      </c>
      <c r="AH69" s="2" t="str">
        <f t="shared" si="33"/>
        <v/>
      </c>
      <c r="AI69" s="2" t="str">
        <f t="shared" si="34"/>
        <v/>
      </c>
      <c r="AJ69" s="40">
        <f t="shared" si="47"/>
        <v>1</v>
      </c>
    </row>
    <row r="70" spans="2:36" ht="18.75" x14ac:dyDescent="0.2">
      <c r="D70" s="36"/>
      <c r="E70" s="113" t="str">
        <f t="shared" ref="E70:M70" si="50">E69</f>
        <v>Y</v>
      </c>
      <c r="F70" s="113" t="str">
        <f t="shared" si="50"/>
        <v>Y</v>
      </c>
      <c r="G70" s="113" t="str">
        <f t="shared" si="50"/>
        <v>Y</v>
      </c>
      <c r="H70" s="113" t="str">
        <f t="shared" si="50"/>
        <v>Y</v>
      </c>
      <c r="I70" s="113" t="str">
        <f t="shared" si="50"/>
        <v>Y</v>
      </c>
      <c r="J70" s="113" t="str">
        <f t="shared" si="50"/>
        <v>Y</v>
      </c>
      <c r="K70" s="113" t="str">
        <f t="shared" si="50"/>
        <v>Y</v>
      </c>
      <c r="L70" s="113" t="str">
        <f t="shared" si="50"/>
        <v>Y</v>
      </c>
      <c r="M70" s="113" t="str">
        <f t="shared" si="50"/>
        <v>Y</v>
      </c>
      <c r="N70" s="113"/>
      <c r="AA70" s="2">
        <f t="shared" si="26"/>
        <v>1</v>
      </c>
      <c r="AB70" s="2" t="str">
        <f t="shared" si="27"/>
        <v/>
      </c>
      <c r="AC70" s="2" t="str">
        <f t="shared" si="28"/>
        <v/>
      </c>
      <c r="AD70" s="2" t="str">
        <f t="shared" si="29"/>
        <v/>
      </c>
      <c r="AE70" s="2" t="str">
        <f t="shared" si="30"/>
        <v/>
      </c>
      <c r="AF70" s="2" t="str">
        <f t="shared" si="31"/>
        <v/>
      </c>
      <c r="AG70" s="2" t="str">
        <f t="shared" si="32"/>
        <v/>
      </c>
      <c r="AH70" s="2" t="str">
        <f t="shared" si="33"/>
        <v/>
      </c>
      <c r="AI70" s="2" t="str">
        <f t="shared" si="34"/>
        <v/>
      </c>
      <c r="AJ70" s="39">
        <f t="shared" si="47"/>
        <v>1</v>
      </c>
    </row>
    <row r="71" spans="2:36" ht="15.75" x14ac:dyDescent="0.2">
      <c r="C71" s="47" t="s">
        <v>258</v>
      </c>
      <c r="D71" s="36"/>
      <c r="E71" s="36"/>
      <c r="F71" s="36"/>
      <c r="G71" s="36"/>
      <c r="H71" s="36"/>
      <c r="I71" s="36"/>
      <c r="J71" s="36"/>
      <c r="K71" s="36"/>
      <c r="L71" s="36"/>
      <c r="M71" s="36"/>
      <c r="N71" s="36"/>
      <c r="AA71" s="2" t="str">
        <f t="shared" si="26"/>
        <v/>
      </c>
      <c r="AB71" s="2" t="str">
        <f t="shared" si="27"/>
        <v/>
      </c>
      <c r="AC71" s="2" t="str">
        <f t="shared" si="28"/>
        <v/>
      </c>
      <c r="AD71" s="2" t="str">
        <f t="shared" si="29"/>
        <v/>
      </c>
      <c r="AE71" s="2" t="str">
        <f t="shared" si="30"/>
        <v/>
      </c>
      <c r="AF71" s="2" t="str">
        <f t="shared" si="31"/>
        <v/>
      </c>
      <c r="AG71" s="2" t="str">
        <f t="shared" si="32"/>
        <v/>
      </c>
      <c r="AH71" s="2" t="str">
        <f t="shared" si="33"/>
        <v/>
      </c>
      <c r="AI71" s="2" t="str">
        <f t="shared" si="34"/>
        <v/>
      </c>
      <c r="AJ71" s="36" t="str">
        <f t="shared" si="47"/>
        <v/>
      </c>
    </row>
    <row r="72" spans="2:36" ht="15.75" x14ac:dyDescent="0.2">
      <c r="C72" s="47" t="s">
        <v>309</v>
      </c>
      <c r="D72" s="36"/>
      <c r="E72" s="36"/>
      <c r="F72" s="36"/>
      <c r="G72" s="36"/>
      <c r="H72" s="36"/>
      <c r="I72" s="36"/>
      <c r="J72" s="36"/>
      <c r="K72" s="36"/>
      <c r="L72" s="36"/>
      <c r="M72" s="36"/>
      <c r="N72" s="36"/>
      <c r="AA72" s="2" t="str">
        <f t="shared" si="26"/>
        <v/>
      </c>
      <c r="AB72" s="2" t="str">
        <f t="shared" si="27"/>
        <v/>
      </c>
      <c r="AC72" s="2" t="str">
        <f t="shared" si="28"/>
        <v/>
      </c>
      <c r="AD72" s="2" t="str">
        <f t="shared" si="29"/>
        <v/>
      </c>
      <c r="AE72" s="2" t="str">
        <f t="shared" si="30"/>
        <v/>
      </c>
      <c r="AF72" s="2" t="str">
        <f t="shared" si="31"/>
        <v/>
      </c>
      <c r="AG72" s="2" t="str">
        <f t="shared" si="32"/>
        <v/>
      </c>
      <c r="AH72" s="2" t="str">
        <f t="shared" si="33"/>
        <v/>
      </c>
      <c r="AI72" s="2" t="str">
        <f t="shared" si="34"/>
        <v/>
      </c>
      <c r="AJ72" s="36" t="str">
        <f t="shared" si="47"/>
        <v/>
      </c>
    </row>
    <row r="73" spans="2:36" ht="15.75" x14ac:dyDescent="0.2">
      <c r="C73" s="46"/>
      <c r="D73" s="36"/>
      <c r="E73" s="36"/>
      <c r="F73" s="36"/>
      <c r="G73" s="36"/>
      <c r="H73" s="36"/>
      <c r="I73" s="36"/>
      <c r="J73" s="36"/>
      <c r="K73" s="36"/>
      <c r="L73" s="36"/>
      <c r="M73" s="36"/>
      <c r="N73" s="36"/>
      <c r="AA73" s="2" t="str">
        <f t="shared" si="26"/>
        <v/>
      </c>
      <c r="AB73" s="2" t="str">
        <f t="shared" si="27"/>
        <v/>
      </c>
      <c r="AC73" s="2" t="str">
        <f t="shared" si="28"/>
        <v/>
      </c>
      <c r="AD73" s="2" t="str">
        <f t="shared" si="29"/>
        <v/>
      </c>
      <c r="AE73" s="2" t="str">
        <f t="shared" si="30"/>
        <v/>
      </c>
      <c r="AF73" s="2" t="str">
        <f t="shared" si="31"/>
        <v/>
      </c>
      <c r="AG73" s="2" t="str">
        <f t="shared" si="32"/>
        <v/>
      </c>
      <c r="AH73" s="2" t="str">
        <f t="shared" si="33"/>
        <v/>
      </c>
      <c r="AI73" s="2" t="str">
        <f t="shared" si="34"/>
        <v/>
      </c>
      <c r="AJ73" s="36" t="str">
        <f t="shared" si="47"/>
        <v/>
      </c>
    </row>
    <row r="74" spans="2:36" x14ac:dyDescent="0.2">
      <c r="D74" s="36"/>
      <c r="E74" s="36"/>
      <c r="F74" s="36"/>
      <c r="G74" s="36"/>
      <c r="H74" s="36"/>
      <c r="I74" s="36"/>
      <c r="J74" s="36"/>
      <c r="K74" s="36"/>
      <c r="L74" s="36"/>
      <c r="M74" s="36"/>
      <c r="N74" s="36"/>
      <c r="AA74" s="2" t="str">
        <f t="shared" si="26"/>
        <v/>
      </c>
      <c r="AB74" s="2" t="str">
        <f t="shared" si="27"/>
        <v/>
      </c>
      <c r="AC74" s="2" t="str">
        <f t="shared" si="28"/>
        <v/>
      </c>
      <c r="AD74" s="2" t="str">
        <f t="shared" si="29"/>
        <v/>
      </c>
      <c r="AE74" s="2" t="str">
        <f t="shared" si="30"/>
        <v/>
      </c>
      <c r="AF74" s="2" t="str">
        <f t="shared" si="31"/>
        <v/>
      </c>
      <c r="AG74" s="2" t="str">
        <f t="shared" si="32"/>
        <v/>
      </c>
      <c r="AH74" s="2" t="str">
        <f t="shared" si="33"/>
        <v/>
      </c>
      <c r="AI74" s="2" t="str">
        <f t="shared" si="34"/>
        <v/>
      </c>
      <c r="AJ74" s="36" t="str">
        <f t="shared" si="47"/>
        <v/>
      </c>
    </row>
    <row r="75" spans="2:36" x14ac:dyDescent="0.2">
      <c r="B75" s="21"/>
      <c r="C75" s="22"/>
      <c r="D75" s="37"/>
      <c r="E75" s="37"/>
      <c r="F75" s="37"/>
      <c r="G75" s="37"/>
      <c r="H75" s="37"/>
      <c r="I75" s="37"/>
      <c r="J75" s="37"/>
      <c r="K75" s="37"/>
      <c r="L75" s="37"/>
      <c r="M75" s="37"/>
      <c r="N75" s="36"/>
      <c r="AA75" s="108" t="str">
        <f t="shared" si="26"/>
        <v/>
      </c>
      <c r="AB75" s="108" t="str">
        <f t="shared" si="27"/>
        <v/>
      </c>
      <c r="AC75" s="108" t="str">
        <f t="shared" si="28"/>
        <v/>
      </c>
      <c r="AD75" s="108" t="str">
        <f t="shared" si="29"/>
        <v/>
      </c>
      <c r="AE75" s="108" t="str">
        <f t="shared" si="30"/>
        <v/>
      </c>
      <c r="AF75" s="108" t="str">
        <f t="shared" si="31"/>
        <v/>
      </c>
      <c r="AG75" s="108" t="str">
        <f t="shared" si="32"/>
        <v/>
      </c>
      <c r="AH75" s="108" t="str">
        <f t="shared" si="33"/>
        <v/>
      </c>
      <c r="AI75" s="108" t="str">
        <f t="shared" si="34"/>
        <v/>
      </c>
      <c r="AJ75" s="37" t="str">
        <f t="shared" si="47"/>
        <v/>
      </c>
    </row>
    <row r="76" spans="2:36" x14ac:dyDescent="0.2">
      <c r="B76" s="21"/>
      <c r="C76" s="22"/>
      <c r="D76" s="37"/>
      <c r="E76" s="37"/>
      <c r="F76" s="37"/>
      <c r="G76" s="37"/>
      <c r="H76" s="37"/>
      <c r="I76" s="37"/>
      <c r="J76" s="37"/>
      <c r="K76" s="37"/>
      <c r="L76" s="37"/>
      <c r="M76" s="37"/>
      <c r="N76" s="36"/>
      <c r="AA76" s="94">
        <f t="shared" ref="AA76:AI76" si="51">IF(SUM(AA77:AA93)=0,"",(SUM(AA77:AA93)))</f>
        <v>128</v>
      </c>
      <c r="AB76" s="94" t="str">
        <f t="shared" si="51"/>
        <v/>
      </c>
      <c r="AC76" s="94" t="str">
        <f t="shared" si="51"/>
        <v/>
      </c>
      <c r="AD76" s="94" t="str">
        <f t="shared" si="51"/>
        <v/>
      </c>
      <c r="AE76" s="94" t="str">
        <f t="shared" si="51"/>
        <v/>
      </c>
      <c r="AF76" s="94" t="str">
        <f t="shared" si="51"/>
        <v/>
      </c>
      <c r="AG76" s="94" t="str">
        <f t="shared" si="51"/>
        <v/>
      </c>
      <c r="AH76" s="94" t="str">
        <f t="shared" si="51"/>
        <v/>
      </c>
      <c r="AI76" s="94" t="str">
        <f t="shared" si="51"/>
        <v/>
      </c>
      <c r="AJ76" s="37">
        <f t="shared" si="47"/>
        <v>1</v>
      </c>
    </row>
    <row r="77" spans="2:36" ht="15.75" x14ac:dyDescent="0.2">
      <c r="B77" s="62" t="s">
        <v>307</v>
      </c>
      <c r="D77" s="36"/>
      <c r="E77" s="36"/>
      <c r="F77" s="36"/>
      <c r="G77" s="36"/>
      <c r="H77" s="36"/>
      <c r="I77" s="36"/>
      <c r="J77" s="36"/>
      <c r="K77" s="36"/>
      <c r="L77" s="36"/>
      <c r="M77" s="36"/>
      <c r="N77" s="36"/>
      <c r="AA77" s="94">
        <f>IF(SUM(AA78:AA94)=0,"",(SUM(AA78:AA94)))</f>
        <v>64</v>
      </c>
      <c r="AB77" s="94" t="str">
        <f t="shared" ref="AB77:AI77" si="52">IF(SUM(AB78:AB94)=0,"",(SUM(AB78:AB94)))</f>
        <v/>
      </c>
      <c r="AC77" s="94" t="str">
        <f t="shared" si="52"/>
        <v/>
      </c>
      <c r="AD77" s="94" t="str">
        <f t="shared" si="52"/>
        <v/>
      </c>
      <c r="AE77" s="94" t="str">
        <f t="shared" si="52"/>
        <v/>
      </c>
      <c r="AF77" s="94" t="str">
        <f t="shared" si="52"/>
        <v/>
      </c>
      <c r="AG77" s="94" t="str">
        <f t="shared" si="52"/>
        <v/>
      </c>
      <c r="AH77" s="94" t="str">
        <f t="shared" si="52"/>
        <v/>
      </c>
      <c r="AI77" s="94" t="str">
        <f t="shared" si="52"/>
        <v/>
      </c>
      <c r="AJ77" s="36">
        <f t="shared" si="47"/>
        <v>1</v>
      </c>
    </row>
    <row r="78" spans="2:36" x14ac:dyDescent="0.2">
      <c r="D78" s="36"/>
      <c r="E78" s="36"/>
      <c r="F78" s="36"/>
      <c r="G78" s="36"/>
      <c r="H78" s="36"/>
      <c r="I78" s="36"/>
      <c r="J78" s="36"/>
      <c r="K78" s="36"/>
      <c r="L78" s="36"/>
      <c r="M78" s="36"/>
      <c r="N78" s="36"/>
      <c r="AA78" s="94">
        <f>IF(SUM(AA79:AA94)=0,"",(SUM(AA79:AA94)))</f>
        <v>32</v>
      </c>
      <c r="AB78" s="94" t="str">
        <f t="shared" ref="AB78:AI78" si="53">IF(SUM(AB79:AB94)=0,"",(SUM(AB79:AB94)))</f>
        <v/>
      </c>
      <c r="AC78" s="94" t="str">
        <f t="shared" si="53"/>
        <v/>
      </c>
      <c r="AD78" s="94" t="str">
        <f t="shared" si="53"/>
        <v/>
      </c>
      <c r="AE78" s="94" t="str">
        <f t="shared" si="53"/>
        <v/>
      </c>
      <c r="AF78" s="94" t="str">
        <f t="shared" si="53"/>
        <v/>
      </c>
      <c r="AG78" s="94" t="str">
        <f t="shared" si="53"/>
        <v/>
      </c>
      <c r="AH78" s="94" t="str">
        <f t="shared" si="53"/>
        <v/>
      </c>
      <c r="AI78" s="94" t="str">
        <f t="shared" si="53"/>
        <v/>
      </c>
      <c r="AJ78" s="36">
        <f t="shared" si="47"/>
        <v>1</v>
      </c>
    </row>
    <row r="79" spans="2:36" ht="38.25" x14ac:dyDescent="0.2">
      <c r="C79" s="1" t="s">
        <v>230</v>
      </c>
      <c r="D79" s="36"/>
      <c r="E79" s="36"/>
      <c r="F79" s="36"/>
      <c r="G79" s="36"/>
      <c r="H79" s="36"/>
      <c r="I79" s="36"/>
      <c r="J79" s="36"/>
      <c r="K79" s="36"/>
      <c r="L79" s="36"/>
      <c r="M79" s="36"/>
      <c r="N79" s="36"/>
      <c r="AA79" s="94">
        <f>IF(SUM(AA80:AA94)=0,"",(SUM(AA80:AA94)))</f>
        <v>16</v>
      </c>
      <c r="AB79" s="94" t="str">
        <f t="shared" ref="AB79:AI79" si="54">IF(SUM(AB80:AB94)=0,"",(SUM(AB80:AB94)))</f>
        <v/>
      </c>
      <c r="AC79" s="94" t="str">
        <f t="shared" si="54"/>
        <v/>
      </c>
      <c r="AD79" s="94" t="str">
        <f t="shared" si="54"/>
        <v/>
      </c>
      <c r="AE79" s="94" t="str">
        <f t="shared" si="54"/>
        <v/>
      </c>
      <c r="AF79" s="94" t="str">
        <f t="shared" si="54"/>
        <v/>
      </c>
      <c r="AG79" s="94" t="str">
        <f t="shared" si="54"/>
        <v/>
      </c>
      <c r="AH79" s="94" t="str">
        <f t="shared" si="54"/>
        <v/>
      </c>
      <c r="AI79" s="94" t="str">
        <f t="shared" si="54"/>
        <v/>
      </c>
      <c r="AJ79" s="36">
        <f t="shared" si="47"/>
        <v>1</v>
      </c>
    </row>
    <row r="80" spans="2:36" x14ac:dyDescent="0.2">
      <c r="D80" s="36"/>
      <c r="E80" s="36"/>
      <c r="F80" s="36"/>
      <c r="G80" s="36"/>
      <c r="H80" s="36"/>
      <c r="I80" s="36"/>
      <c r="J80" s="36"/>
      <c r="K80" s="36"/>
      <c r="L80" s="36"/>
      <c r="M80" s="36"/>
      <c r="N80" s="36"/>
      <c r="AA80" s="94">
        <f>IF(SUM(AA81:AA94)=0,"",(SUM(AA81:AA94)))</f>
        <v>8</v>
      </c>
      <c r="AB80" s="94" t="str">
        <f t="shared" ref="AB80:AI80" si="55">IF(SUM(AB81:AB94)=0,"",(SUM(AB81:AB94)))</f>
        <v/>
      </c>
      <c r="AC80" s="94" t="str">
        <f t="shared" si="55"/>
        <v/>
      </c>
      <c r="AD80" s="94" t="str">
        <f t="shared" si="55"/>
        <v/>
      </c>
      <c r="AE80" s="94" t="str">
        <f t="shared" si="55"/>
        <v/>
      </c>
      <c r="AF80" s="94" t="str">
        <f t="shared" si="55"/>
        <v/>
      </c>
      <c r="AG80" s="94" t="str">
        <f t="shared" si="55"/>
        <v/>
      </c>
      <c r="AH80" s="94" t="str">
        <f t="shared" si="55"/>
        <v/>
      </c>
      <c r="AI80" s="94" t="str">
        <f t="shared" si="55"/>
        <v/>
      </c>
      <c r="AJ80" s="36">
        <f t="shared" si="47"/>
        <v>1</v>
      </c>
    </row>
    <row r="81" spans="2:36" x14ac:dyDescent="0.2">
      <c r="C81" s="20" t="s">
        <v>37</v>
      </c>
      <c r="D81" s="36"/>
      <c r="E81" s="36"/>
      <c r="F81" s="36"/>
      <c r="G81" s="36"/>
      <c r="H81" s="36"/>
      <c r="I81" s="36"/>
      <c r="J81" s="36"/>
      <c r="K81" s="36"/>
      <c r="L81" s="36"/>
      <c r="M81" s="36"/>
      <c r="N81" s="36"/>
      <c r="AA81" s="2" t="str">
        <f t="shared" ref="AA81:AA95" si="56">IF(AND(_221d4=1,E81="Y"),1,"")</f>
        <v/>
      </c>
      <c r="AB81" s="2" t="str">
        <f t="shared" ref="AB81:AB95" si="57">IF(AND(_221d3=1,F81="Y"),1,"")</f>
        <v/>
      </c>
      <c r="AC81" s="2" t="str">
        <f t="shared" ref="AC81:AC95" si="58">IF(AND(_d3bmir=1,G81="Y"),1,"")</f>
        <v/>
      </c>
      <c r="AD81" s="2" t="str">
        <f t="shared" ref="AD81:AD95" si="59">IF(AND(_236=1,H81="Y"),1,"")</f>
        <v/>
      </c>
      <c r="AE81" s="2" t="str">
        <f t="shared" ref="AE81:AE95" si="60">IF(AND(_232=1,I81="Y"),1,"")</f>
        <v/>
      </c>
      <c r="AF81" s="2" t="str">
        <f t="shared" ref="AF81:AF95" si="61">IF(AND(_207=1,J81="Y"),1,"")</f>
        <v/>
      </c>
      <c r="AG81" s="2" t="str">
        <f t="shared" ref="AG81:AG95" si="62">IF(AND(_m2m=1,K81="Y"),1,"")</f>
        <v/>
      </c>
      <c r="AH81" s="2" t="str">
        <f t="shared" ref="AH81:AH95" si="63">IF(AND(_ms8=1,L81="Y"),1,"")</f>
        <v/>
      </c>
      <c r="AI81" s="2" t="str">
        <f t="shared" ref="AI81:AI95" si="64">IF(AND(_nms8=1,M81="Y"),1,"")</f>
        <v/>
      </c>
      <c r="AJ81" s="36" t="str">
        <f t="shared" si="47"/>
        <v/>
      </c>
    </row>
    <row r="82" spans="2:36" ht="38.25" x14ac:dyDescent="0.2">
      <c r="C82" s="1" t="s">
        <v>58</v>
      </c>
      <c r="D82" s="36"/>
      <c r="E82" s="111" t="s">
        <v>256</v>
      </c>
      <c r="F82" s="111" t="s">
        <v>256</v>
      </c>
      <c r="G82" s="111" t="s">
        <v>256</v>
      </c>
      <c r="H82" s="111" t="s">
        <v>256</v>
      </c>
      <c r="I82" s="111" t="s">
        <v>256</v>
      </c>
      <c r="J82" s="111" t="s">
        <v>256</v>
      </c>
      <c r="K82" s="111" t="s">
        <v>256</v>
      </c>
      <c r="L82" s="111" t="s">
        <v>257</v>
      </c>
      <c r="M82" s="111" t="s">
        <v>257</v>
      </c>
      <c r="N82" s="116"/>
      <c r="O82" s="112" t="str">
        <f>IF(COUNT(_221d4:_m2m)&gt;1,"Please select ONLY one program.", IF(AND(_221d4=1,E82&lt;&gt;"Y",E82&lt;&gt;"N"),"Select Y/N", IF(AND(_221d3=1,F82&lt;&gt;"Y",F82&lt;&gt;"N"),"Select Y/N", IF(AND(_d3bmir=1,G82&lt;&gt;"Y",G82&lt;&gt;"N"),"Select Y/N", IF(AND(_236=1,H82&lt;&gt;"Y",H82&lt;&gt;"N"),"Select Y/N", IF(AND(_232=1,I82&lt;&gt;"Y",I82&lt;&gt;"N"),"Select Y/N", IF(AND(_207=1,J82&lt;&gt;"Y",EF82&lt;&gt;"N"),"Select Y/N", IF(AND(_m2m=1,K82&lt;&gt;"Y",K82&lt;&gt;"N"),"Select Y/N", IF(AND(_ms8=1,L82&lt;&gt;"Y",L82&lt;&gt;"N"),"Select Y/N", IF(AND(_nms8=1,M82&lt;&gt;"Y",M82&lt;&gt;"N"),"Select Y/N",""))))))))))</f>
        <v/>
      </c>
      <c r="AA82" s="2">
        <f t="shared" si="56"/>
        <v>1</v>
      </c>
      <c r="AB82" s="2" t="str">
        <f t="shared" si="57"/>
        <v/>
      </c>
      <c r="AC82" s="2" t="str">
        <f t="shared" si="58"/>
        <v/>
      </c>
      <c r="AD82" s="2" t="str">
        <f t="shared" si="59"/>
        <v/>
      </c>
      <c r="AE82" s="2" t="str">
        <f t="shared" si="60"/>
        <v/>
      </c>
      <c r="AF82" s="2" t="str">
        <f t="shared" si="61"/>
        <v/>
      </c>
      <c r="AG82" s="2" t="str">
        <f t="shared" si="62"/>
        <v/>
      </c>
      <c r="AH82" s="2" t="str">
        <f t="shared" si="63"/>
        <v/>
      </c>
      <c r="AI82" s="2" t="str">
        <f t="shared" si="64"/>
        <v/>
      </c>
      <c r="AJ82" s="40">
        <f t="shared" si="47"/>
        <v>1</v>
      </c>
    </row>
    <row r="83" spans="2:36" x14ac:dyDescent="0.2">
      <c r="D83" s="36"/>
      <c r="E83" s="113" t="str">
        <f t="shared" ref="E83:M83" si="65">E82</f>
        <v>Y</v>
      </c>
      <c r="F83" s="113" t="str">
        <f t="shared" si="65"/>
        <v>Y</v>
      </c>
      <c r="G83" s="113" t="str">
        <f t="shared" si="65"/>
        <v>Y</v>
      </c>
      <c r="H83" s="113" t="str">
        <f t="shared" si="65"/>
        <v>Y</v>
      </c>
      <c r="I83" s="113" t="str">
        <f t="shared" si="65"/>
        <v>Y</v>
      </c>
      <c r="J83" s="113" t="str">
        <f t="shared" si="65"/>
        <v>Y</v>
      </c>
      <c r="K83" s="113" t="str">
        <f t="shared" si="65"/>
        <v>Y</v>
      </c>
      <c r="L83" s="113" t="str">
        <f t="shared" si="65"/>
        <v>N</v>
      </c>
      <c r="M83" s="113" t="str">
        <f t="shared" si="65"/>
        <v>N</v>
      </c>
      <c r="N83" s="113"/>
      <c r="AA83" s="2">
        <f t="shared" si="56"/>
        <v>1</v>
      </c>
      <c r="AB83" s="2" t="str">
        <f t="shared" si="57"/>
        <v/>
      </c>
      <c r="AC83" s="2" t="str">
        <f t="shared" si="58"/>
        <v/>
      </c>
      <c r="AD83" s="2" t="str">
        <f t="shared" si="59"/>
        <v/>
      </c>
      <c r="AE83" s="2" t="str">
        <f t="shared" si="60"/>
        <v/>
      </c>
      <c r="AF83" s="2" t="str">
        <f t="shared" si="61"/>
        <v/>
      </c>
      <c r="AG83" s="2" t="str">
        <f t="shared" si="62"/>
        <v/>
      </c>
      <c r="AH83" s="2" t="str">
        <f t="shared" si="63"/>
        <v/>
      </c>
      <c r="AI83" s="2" t="str">
        <f t="shared" si="64"/>
        <v/>
      </c>
      <c r="AJ83" s="36">
        <f t="shared" si="47"/>
        <v>1</v>
      </c>
    </row>
    <row r="84" spans="2:36" ht="25.5" x14ac:dyDescent="0.2">
      <c r="C84" s="1" t="s">
        <v>63</v>
      </c>
      <c r="D84" s="36"/>
      <c r="E84" s="111" t="s">
        <v>256</v>
      </c>
      <c r="F84" s="111" t="s">
        <v>256</v>
      </c>
      <c r="G84" s="111" t="s">
        <v>256</v>
      </c>
      <c r="H84" s="111" t="s">
        <v>256</v>
      </c>
      <c r="I84" s="111" t="s">
        <v>256</v>
      </c>
      <c r="J84" s="111" t="s">
        <v>256</v>
      </c>
      <c r="K84" s="111" t="s">
        <v>256</v>
      </c>
      <c r="L84" s="111" t="s">
        <v>257</v>
      </c>
      <c r="M84" s="111" t="s">
        <v>257</v>
      </c>
      <c r="N84" s="116"/>
      <c r="O84" s="112" t="str">
        <f>IF(COUNT(_221d4:_m2m)&gt;1,"Please select ONLY one program.", IF(AND(_221d4=1,E84&lt;&gt;"Y",E84&lt;&gt;"N"),"Select Y/N", IF(AND(_221d3=1,F84&lt;&gt;"Y",F84&lt;&gt;"N"),"Select Y/N", IF(AND(_d3bmir=1,G84&lt;&gt;"Y",G84&lt;&gt;"N"),"Select Y/N", IF(AND(_236=1,H84&lt;&gt;"Y",H84&lt;&gt;"N"),"Select Y/N", IF(AND(_232=1,I84&lt;&gt;"Y",I84&lt;&gt;"N"),"Select Y/N", IF(AND(_207=1,J84&lt;&gt;"Y",EF84&lt;&gt;"N"),"Select Y/N", IF(AND(_m2m=1,K84&lt;&gt;"Y",K84&lt;&gt;"N"),"Select Y/N", IF(AND(_ms8=1,L84&lt;&gt;"Y",L84&lt;&gt;"N"),"Select Y/N", IF(AND(_nms8=1,M84&lt;&gt;"Y",M84&lt;&gt;"N"),"Select Y/N",""))))))))))</f>
        <v/>
      </c>
      <c r="AA84" s="2">
        <f t="shared" si="56"/>
        <v>1</v>
      </c>
      <c r="AB84" s="2" t="str">
        <f t="shared" si="57"/>
        <v/>
      </c>
      <c r="AC84" s="2" t="str">
        <f t="shared" si="58"/>
        <v/>
      </c>
      <c r="AD84" s="2" t="str">
        <f t="shared" si="59"/>
        <v/>
      </c>
      <c r="AE84" s="2" t="str">
        <f t="shared" si="60"/>
        <v/>
      </c>
      <c r="AF84" s="2" t="str">
        <f t="shared" si="61"/>
        <v/>
      </c>
      <c r="AG84" s="2" t="str">
        <f t="shared" si="62"/>
        <v/>
      </c>
      <c r="AH84" s="2" t="str">
        <f t="shared" si="63"/>
        <v/>
      </c>
      <c r="AI84" s="2" t="str">
        <f t="shared" si="64"/>
        <v/>
      </c>
      <c r="AJ84" s="40">
        <f t="shared" si="47"/>
        <v>1</v>
      </c>
    </row>
    <row r="85" spans="2:36" x14ac:dyDescent="0.2">
      <c r="D85" s="36"/>
      <c r="E85" s="113" t="str">
        <f t="shared" ref="E85:M85" si="66">E84</f>
        <v>Y</v>
      </c>
      <c r="F85" s="113" t="str">
        <f t="shared" si="66"/>
        <v>Y</v>
      </c>
      <c r="G85" s="113" t="str">
        <f t="shared" si="66"/>
        <v>Y</v>
      </c>
      <c r="H85" s="113" t="str">
        <f t="shared" si="66"/>
        <v>Y</v>
      </c>
      <c r="I85" s="113" t="str">
        <f t="shared" si="66"/>
        <v>Y</v>
      </c>
      <c r="J85" s="113" t="str">
        <f t="shared" si="66"/>
        <v>Y</v>
      </c>
      <c r="K85" s="113" t="str">
        <f t="shared" si="66"/>
        <v>Y</v>
      </c>
      <c r="L85" s="113" t="str">
        <f t="shared" si="66"/>
        <v>N</v>
      </c>
      <c r="M85" s="113" t="str">
        <f t="shared" si="66"/>
        <v>N</v>
      </c>
      <c r="N85" s="113"/>
      <c r="AA85" s="2">
        <f t="shared" si="56"/>
        <v>1</v>
      </c>
      <c r="AB85" s="2" t="str">
        <f t="shared" si="57"/>
        <v/>
      </c>
      <c r="AC85" s="2" t="str">
        <f t="shared" si="58"/>
        <v/>
      </c>
      <c r="AD85" s="2" t="str">
        <f t="shared" si="59"/>
        <v/>
      </c>
      <c r="AE85" s="2" t="str">
        <f t="shared" si="60"/>
        <v/>
      </c>
      <c r="AF85" s="2" t="str">
        <f t="shared" si="61"/>
        <v/>
      </c>
      <c r="AG85" s="2" t="str">
        <f t="shared" si="62"/>
        <v/>
      </c>
      <c r="AH85" s="2" t="str">
        <f t="shared" si="63"/>
        <v/>
      </c>
      <c r="AI85" s="2" t="str">
        <f t="shared" si="64"/>
        <v/>
      </c>
      <c r="AJ85" s="36">
        <f t="shared" si="47"/>
        <v>1</v>
      </c>
    </row>
    <row r="86" spans="2:36" ht="25.5" x14ac:dyDescent="0.2">
      <c r="C86" s="1" t="s">
        <v>59</v>
      </c>
      <c r="D86" s="36"/>
      <c r="E86" s="111" t="s">
        <v>256</v>
      </c>
      <c r="F86" s="111" t="s">
        <v>256</v>
      </c>
      <c r="G86" s="111" t="s">
        <v>256</v>
      </c>
      <c r="H86" s="111" t="s">
        <v>256</v>
      </c>
      <c r="I86" s="111" t="s">
        <v>256</v>
      </c>
      <c r="J86" s="111" t="s">
        <v>256</v>
      </c>
      <c r="K86" s="111" t="s">
        <v>256</v>
      </c>
      <c r="L86" s="111" t="s">
        <v>256</v>
      </c>
      <c r="M86" s="111" t="s">
        <v>256</v>
      </c>
      <c r="N86" s="116"/>
      <c r="O86" s="112" t="str">
        <f>IF(COUNT(_221d4:_m2m)&gt;1,"Please select ONLY one program.", IF(AND(_221d4=1,E86&lt;&gt;"Y",E86&lt;&gt;"N"),"Select Y/N", IF(AND(_221d3=1,F86&lt;&gt;"Y",F86&lt;&gt;"N"),"Select Y/N", IF(AND(_d3bmir=1,G86&lt;&gt;"Y",G86&lt;&gt;"N"),"Select Y/N", IF(AND(_236=1,H86&lt;&gt;"Y",H86&lt;&gt;"N"),"Select Y/N", IF(AND(_232=1,I86&lt;&gt;"Y",I86&lt;&gt;"N"),"Select Y/N", IF(AND(_207=1,J86&lt;&gt;"Y",EF86&lt;&gt;"N"),"Select Y/N", IF(AND(_m2m=1,K86&lt;&gt;"Y",K86&lt;&gt;"N"),"Select Y/N", IF(AND(_ms8=1,L86&lt;&gt;"Y",L86&lt;&gt;"N"),"Select Y/N", IF(AND(_nms8=1,M86&lt;&gt;"Y",M86&lt;&gt;"N"),"Select Y/N",""))))))))))</f>
        <v/>
      </c>
      <c r="AA86" s="2">
        <f t="shared" si="56"/>
        <v>1</v>
      </c>
      <c r="AB86" s="2" t="str">
        <f t="shared" si="57"/>
        <v/>
      </c>
      <c r="AC86" s="2" t="str">
        <f t="shared" si="58"/>
        <v/>
      </c>
      <c r="AD86" s="2" t="str">
        <f t="shared" si="59"/>
        <v/>
      </c>
      <c r="AE86" s="2" t="str">
        <f t="shared" si="60"/>
        <v/>
      </c>
      <c r="AF86" s="2" t="str">
        <f t="shared" si="61"/>
        <v/>
      </c>
      <c r="AG86" s="2" t="str">
        <f t="shared" si="62"/>
        <v/>
      </c>
      <c r="AH86" s="2" t="str">
        <f t="shared" si="63"/>
        <v/>
      </c>
      <c r="AI86" s="2" t="str">
        <f t="shared" si="64"/>
        <v/>
      </c>
      <c r="AJ86" s="40">
        <f t="shared" si="47"/>
        <v>1</v>
      </c>
    </row>
    <row r="87" spans="2:36" ht="76.5" x14ac:dyDescent="0.2">
      <c r="C87" s="23" t="s">
        <v>60</v>
      </c>
      <c r="D87" s="38"/>
      <c r="E87" s="113" t="str">
        <f t="shared" ref="E87:I89" si="67">E86</f>
        <v>Y</v>
      </c>
      <c r="F87" s="113" t="str">
        <f t="shared" si="67"/>
        <v>Y</v>
      </c>
      <c r="G87" s="113" t="str">
        <f t="shared" si="67"/>
        <v>Y</v>
      </c>
      <c r="H87" s="113" t="str">
        <f t="shared" si="67"/>
        <v>Y</v>
      </c>
      <c r="I87" s="113" t="str">
        <f t="shared" si="67"/>
        <v>Y</v>
      </c>
      <c r="J87" s="113" t="str">
        <f t="shared" ref="J87:K89" si="68">J86</f>
        <v>Y</v>
      </c>
      <c r="K87" s="113" t="str">
        <f t="shared" si="68"/>
        <v>Y</v>
      </c>
      <c r="L87" s="113" t="str">
        <f t="shared" ref="L87:M89" si="69">L86</f>
        <v>Y</v>
      </c>
      <c r="M87" s="113" t="str">
        <f t="shared" si="69"/>
        <v>Y</v>
      </c>
      <c r="N87" s="113"/>
      <c r="AA87" s="2">
        <f t="shared" si="56"/>
        <v>1</v>
      </c>
      <c r="AB87" s="2" t="str">
        <f t="shared" si="57"/>
        <v/>
      </c>
      <c r="AC87" s="2" t="str">
        <f t="shared" si="58"/>
        <v/>
      </c>
      <c r="AD87" s="2" t="str">
        <f t="shared" si="59"/>
        <v/>
      </c>
      <c r="AE87" s="2" t="str">
        <f t="shared" si="60"/>
        <v/>
      </c>
      <c r="AF87" s="2" t="str">
        <f t="shared" si="61"/>
        <v/>
      </c>
      <c r="AG87" s="2" t="str">
        <f t="shared" si="62"/>
        <v/>
      </c>
      <c r="AH87" s="2" t="str">
        <f t="shared" si="63"/>
        <v/>
      </c>
      <c r="AI87" s="2" t="str">
        <f t="shared" si="64"/>
        <v/>
      </c>
      <c r="AJ87" s="36">
        <f t="shared" si="47"/>
        <v>1</v>
      </c>
    </row>
    <row r="88" spans="2:36" ht="51" x14ac:dyDescent="0.2">
      <c r="C88" s="23" t="s">
        <v>61</v>
      </c>
      <c r="D88" s="36"/>
      <c r="E88" s="113" t="str">
        <f t="shared" si="67"/>
        <v>Y</v>
      </c>
      <c r="F88" s="113" t="str">
        <f t="shared" si="67"/>
        <v>Y</v>
      </c>
      <c r="G88" s="113" t="str">
        <f t="shared" si="67"/>
        <v>Y</v>
      </c>
      <c r="H88" s="113" t="str">
        <f t="shared" si="67"/>
        <v>Y</v>
      </c>
      <c r="I88" s="113" t="str">
        <f t="shared" si="67"/>
        <v>Y</v>
      </c>
      <c r="J88" s="113" t="str">
        <f t="shared" si="68"/>
        <v>Y</v>
      </c>
      <c r="K88" s="113" t="str">
        <f t="shared" si="68"/>
        <v>Y</v>
      </c>
      <c r="L88" s="113" t="str">
        <f t="shared" si="69"/>
        <v>Y</v>
      </c>
      <c r="M88" s="113" t="str">
        <f t="shared" si="69"/>
        <v>Y</v>
      </c>
      <c r="N88" s="113"/>
      <c r="AA88" s="2">
        <f t="shared" si="56"/>
        <v>1</v>
      </c>
      <c r="AB88" s="2" t="str">
        <f t="shared" si="57"/>
        <v/>
      </c>
      <c r="AC88" s="2" t="str">
        <f t="shared" si="58"/>
        <v/>
      </c>
      <c r="AD88" s="2" t="str">
        <f t="shared" si="59"/>
        <v/>
      </c>
      <c r="AE88" s="2" t="str">
        <f t="shared" si="60"/>
        <v/>
      </c>
      <c r="AF88" s="2" t="str">
        <f t="shared" si="61"/>
        <v/>
      </c>
      <c r="AG88" s="2" t="str">
        <f t="shared" si="62"/>
        <v/>
      </c>
      <c r="AH88" s="2" t="str">
        <f t="shared" si="63"/>
        <v/>
      </c>
      <c r="AI88" s="2" t="str">
        <f t="shared" si="64"/>
        <v/>
      </c>
      <c r="AJ88" s="36">
        <f t="shared" si="47"/>
        <v>1</v>
      </c>
    </row>
    <row r="89" spans="2:36" x14ac:dyDescent="0.2">
      <c r="C89" s="23"/>
      <c r="D89" s="36"/>
      <c r="E89" s="113" t="str">
        <f t="shared" si="67"/>
        <v>Y</v>
      </c>
      <c r="F89" s="113" t="str">
        <f t="shared" si="67"/>
        <v>Y</v>
      </c>
      <c r="G89" s="113" t="str">
        <f t="shared" si="67"/>
        <v>Y</v>
      </c>
      <c r="H89" s="113" t="str">
        <f t="shared" si="67"/>
        <v>Y</v>
      </c>
      <c r="I89" s="113" t="str">
        <f t="shared" si="67"/>
        <v>Y</v>
      </c>
      <c r="J89" s="113" t="str">
        <f t="shared" si="68"/>
        <v>Y</v>
      </c>
      <c r="K89" s="113" t="str">
        <f t="shared" si="68"/>
        <v>Y</v>
      </c>
      <c r="L89" s="113" t="str">
        <f t="shared" si="69"/>
        <v>Y</v>
      </c>
      <c r="M89" s="113" t="str">
        <f t="shared" si="69"/>
        <v>Y</v>
      </c>
      <c r="N89" s="113"/>
      <c r="AA89" s="2">
        <f t="shared" si="56"/>
        <v>1</v>
      </c>
      <c r="AB89" s="2" t="str">
        <f t="shared" si="57"/>
        <v/>
      </c>
      <c r="AC89" s="2" t="str">
        <f t="shared" si="58"/>
        <v/>
      </c>
      <c r="AD89" s="2" t="str">
        <f t="shared" si="59"/>
        <v/>
      </c>
      <c r="AE89" s="2" t="str">
        <f t="shared" si="60"/>
        <v/>
      </c>
      <c r="AF89" s="2" t="str">
        <f t="shared" si="61"/>
        <v/>
      </c>
      <c r="AG89" s="2" t="str">
        <f t="shared" si="62"/>
        <v/>
      </c>
      <c r="AH89" s="2" t="str">
        <f t="shared" si="63"/>
        <v/>
      </c>
      <c r="AI89" s="2" t="str">
        <f t="shared" si="64"/>
        <v/>
      </c>
      <c r="AJ89" s="36">
        <f t="shared" si="47"/>
        <v>1</v>
      </c>
    </row>
    <row r="90" spans="2:36" ht="51" x14ac:dyDescent="0.2">
      <c r="C90" s="1" t="s">
        <v>62</v>
      </c>
      <c r="D90" s="36"/>
      <c r="E90" s="110" t="s">
        <v>0</v>
      </c>
      <c r="F90" s="110" t="s">
        <v>0</v>
      </c>
      <c r="G90" s="110" t="s">
        <v>0</v>
      </c>
      <c r="H90" s="110" t="s">
        <v>0</v>
      </c>
      <c r="I90" s="110" t="s">
        <v>0</v>
      </c>
      <c r="J90" s="110" t="s">
        <v>0</v>
      </c>
      <c r="K90" s="110" t="s">
        <v>0</v>
      </c>
      <c r="L90" s="110" t="s">
        <v>0</v>
      </c>
      <c r="M90" s="110" t="s">
        <v>0</v>
      </c>
      <c r="N90" s="115"/>
      <c r="O90" s="112" t="str">
        <f>IF(COUNT(_221d4:_m2m)&gt;1,"Please select ONLY one program.", IF(AND(_221d4=1,E90&lt;&gt;"Y",E90&lt;&gt;"N"),"Select Y/N", IF(AND(_221d3=1,F90&lt;&gt;"Y",F90&lt;&gt;"N"),"Select Y/N", IF(AND(_d3bmir=1,G90&lt;&gt;"Y",G90&lt;&gt;"N"),"Select Y/N", IF(AND(_236=1,H90&lt;&gt;"Y",H90&lt;&gt;"N"),"Select Y/N", IF(AND(_232=1,I90&lt;&gt;"Y",I90&lt;&gt;"N"),"Select Y/N", IF(AND(_207=1,J90&lt;&gt;"Y",EF90&lt;&gt;"N"),"Select Y/N", IF(AND(_m2m=1,K90&lt;&gt;"Y",K90&lt;&gt;"N"),"Select Y/N", IF(AND(_ms8=1,L90&lt;&gt;"Y",L90&lt;&gt;"N"),"Select Y/N", IF(AND(_nms8=1,M90&lt;&gt;"Y",M90&lt;&gt;"N"),"Select Y/N",""))))))))))</f>
        <v>Select Y/N</v>
      </c>
      <c r="AA90" s="2" t="str">
        <f t="shared" si="56"/>
        <v/>
      </c>
      <c r="AB90" s="2" t="str">
        <f t="shared" si="57"/>
        <v/>
      </c>
      <c r="AC90" s="2" t="str">
        <f t="shared" si="58"/>
        <v/>
      </c>
      <c r="AD90" s="2" t="str">
        <f t="shared" si="59"/>
        <v/>
      </c>
      <c r="AE90" s="2" t="str">
        <f t="shared" si="60"/>
        <v/>
      </c>
      <c r="AF90" s="2" t="str">
        <f t="shared" si="61"/>
        <v/>
      </c>
      <c r="AG90" s="2" t="str">
        <f t="shared" si="62"/>
        <v/>
      </c>
      <c r="AH90" s="2" t="str">
        <f t="shared" si="63"/>
        <v/>
      </c>
      <c r="AI90" s="2" t="str">
        <f t="shared" si="64"/>
        <v/>
      </c>
      <c r="AJ90" s="45" t="str">
        <f t="shared" si="47"/>
        <v/>
      </c>
    </row>
    <row r="91" spans="2:36" x14ac:dyDescent="0.2">
      <c r="D91" s="38"/>
      <c r="E91" s="113" t="str">
        <f t="shared" ref="E91:M91" si="70">E90</f>
        <v>?</v>
      </c>
      <c r="F91" s="113" t="str">
        <f t="shared" si="70"/>
        <v>?</v>
      </c>
      <c r="G91" s="113" t="str">
        <f t="shared" si="70"/>
        <v>?</v>
      </c>
      <c r="H91" s="113" t="str">
        <f t="shared" si="70"/>
        <v>?</v>
      </c>
      <c r="I91" s="113" t="str">
        <f t="shared" si="70"/>
        <v>?</v>
      </c>
      <c r="J91" s="113" t="str">
        <f t="shared" si="70"/>
        <v>?</v>
      </c>
      <c r="K91" s="113" t="str">
        <f t="shared" si="70"/>
        <v>?</v>
      </c>
      <c r="L91" s="113" t="str">
        <f t="shared" si="70"/>
        <v>?</v>
      </c>
      <c r="M91" s="113" t="str">
        <f t="shared" si="70"/>
        <v>?</v>
      </c>
      <c r="N91" s="113"/>
      <c r="AA91" s="2" t="str">
        <f t="shared" si="56"/>
        <v/>
      </c>
      <c r="AB91" s="2" t="str">
        <f t="shared" si="57"/>
        <v/>
      </c>
      <c r="AC91" s="2" t="str">
        <f t="shared" si="58"/>
        <v/>
      </c>
      <c r="AD91" s="2" t="str">
        <f t="shared" si="59"/>
        <v/>
      </c>
      <c r="AE91" s="2" t="str">
        <f t="shared" si="60"/>
        <v/>
      </c>
      <c r="AF91" s="2" t="str">
        <f t="shared" si="61"/>
        <v/>
      </c>
      <c r="AG91" s="2" t="str">
        <f t="shared" si="62"/>
        <v/>
      </c>
      <c r="AH91" s="2" t="str">
        <f t="shared" si="63"/>
        <v/>
      </c>
      <c r="AI91" s="2" t="str">
        <f t="shared" si="64"/>
        <v/>
      </c>
      <c r="AJ91" s="36" t="str">
        <f t="shared" si="47"/>
        <v/>
      </c>
    </row>
    <row r="92" spans="2:36" ht="15.75" x14ac:dyDescent="0.2">
      <c r="C92" s="47" t="s">
        <v>259</v>
      </c>
      <c r="D92" s="38"/>
      <c r="E92" s="36"/>
      <c r="F92" s="36"/>
      <c r="G92" s="36"/>
      <c r="H92" s="36"/>
      <c r="I92" s="36"/>
      <c r="J92" s="36"/>
      <c r="K92" s="36"/>
      <c r="L92" s="36"/>
      <c r="M92" s="36"/>
      <c r="N92" s="36"/>
      <c r="AA92" s="2" t="str">
        <f t="shared" si="56"/>
        <v/>
      </c>
      <c r="AB92" s="2" t="str">
        <f t="shared" si="57"/>
        <v/>
      </c>
      <c r="AC92" s="2" t="str">
        <f t="shared" si="58"/>
        <v/>
      </c>
      <c r="AD92" s="2" t="str">
        <f t="shared" si="59"/>
        <v/>
      </c>
      <c r="AE92" s="2" t="str">
        <f t="shared" si="60"/>
        <v/>
      </c>
      <c r="AF92" s="2" t="str">
        <f t="shared" si="61"/>
        <v/>
      </c>
      <c r="AG92" s="2" t="str">
        <f t="shared" si="62"/>
        <v/>
      </c>
      <c r="AH92" s="2" t="str">
        <f t="shared" si="63"/>
        <v/>
      </c>
      <c r="AI92" s="2" t="str">
        <f t="shared" si="64"/>
        <v/>
      </c>
      <c r="AJ92" s="36" t="str">
        <f t="shared" si="47"/>
        <v/>
      </c>
    </row>
    <row r="93" spans="2:36" ht="15.75" x14ac:dyDescent="0.2">
      <c r="C93" s="47" t="s">
        <v>260</v>
      </c>
      <c r="D93" s="38"/>
      <c r="E93" s="36"/>
      <c r="F93" s="36"/>
      <c r="G93" s="36"/>
      <c r="H93" s="36"/>
      <c r="I93" s="36"/>
      <c r="J93" s="36"/>
      <c r="K93" s="36"/>
      <c r="L93" s="36"/>
      <c r="M93" s="36"/>
      <c r="N93" s="36"/>
      <c r="AA93" s="2" t="str">
        <f t="shared" si="56"/>
        <v/>
      </c>
      <c r="AB93" s="2" t="str">
        <f t="shared" si="57"/>
        <v/>
      </c>
      <c r="AC93" s="2" t="str">
        <f t="shared" si="58"/>
        <v/>
      </c>
      <c r="AD93" s="2" t="str">
        <f t="shared" si="59"/>
        <v/>
      </c>
      <c r="AE93" s="2" t="str">
        <f t="shared" si="60"/>
        <v/>
      </c>
      <c r="AF93" s="2" t="str">
        <f t="shared" si="61"/>
        <v/>
      </c>
      <c r="AG93" s="2" t="str">
        <f t="shared" si="62"/>
        <v/>
      </c>
      <c r="AH93" s="2" t="str">
        <f t="shared" si="63"/>
        <v/>
      </c>
      <c r="AI93" s="2" t="str">
        <f t="shared" si="64"/>
        <v/>
      </c>
      <c r="AJ93" s="36" t="str">
        <f t="shared" si="47"/>
        <v/>
      </c>
    </row>
    <row r="94" spans="2:36" x14ac:dyDescent="0.2">
      <c r="D94" s="36"/>
      <c r="E94" s="36"/>
      <c r="F94" s="36"/>
      <c r="G94" s="36"/>
      <c r="H94" s="36"/>
      <c r="I94" s="36"/>
      <c r="J94" s="36"/>
      <c r="K94" s="36"/>
      <c r="L94" s="36"/>
      <c r="M94" s="36"/>
      <c r="N94" s="36"/>
      <c r="AA94" s="2" t="str">
        <f t="shared" si="56"/>
        <v/>
      </c>
      <c r="AB94" s="2" t="str">
        <f t="shared" si="57"/>
        <v/>
      </c>
      <c r="AC94" s="2" t="str">
        <f t="shared" si="58"/>
        <v/>
      </c>
      <c r="AD94" s="2" t="str">
        <f t="shared" si="59"/>
        <v/>
      </c>
      <c r="AE94" s="2" t="str">
        <f t="shared" si="60"/>
        <v/>
      </c>
      <c r="AF94" s="2" t="str">
        <f t="shared" si="61"/>
        <v/>
      </c>
      <c r="AG94" s="2" t="str">
        <f t="shared" si="62"/>
        <v/>
      </c>
      <c r="AH94" s="2" t="str">
        <f t="shared" si="63"/>
        <v/>
      </c>
      <c r="AI94" s="2" t="str">
        <f t="shared" si="64"/>
        <v/>
      </c>
      <c r="AJ94" s="36" t="str">
        <f t="shared" si="47"/>
        <v/>
      </c>
    </row>
    <row r="95" spans="2:36" x14ac:dyDescent="0.2">
      <c r="B95" s="21"/>
      <c r="C95" s="22"/>
      <c r="D95" s="37"/>
      <c r="E95" s="37"/>
      <c r="F95" s="37"/>
      <c r="G95" s="37"/>
      <c r="H95" s="37"/>
      <c r="I95" s="37"/>
      <c r="J95" s="37"/>
      <c r="K95" s="37"/>
      <c r="L95" s="37"/>
      <c r="M95" s="37"/>
      <c r="N95" s="36"/>
      <c r="AA95" s="108" t="str">
        <f t="shared" si="56"/>
        <v/>
      </c>
      <c r="AB95" s="108" t="str">
        <f t="shared" si="57"/>
        <v/>
      </c>
      <c r="AC95" s="108" t="str">
        <f t="shared" si="58"/>
        <v/>
      </c>
      <c r="AD95" s="108" t="str">
        <f t="shared" si="59"/>
        <v/>
      </c>
      <c r="AE95" s="108" t="str">
        <f t="shared" si="60"/>
        <v/>
      </c>
      <c r="AF95" s="108" t="str">
        <f t="shared" si="61"/>
        <v/>
      </c>
      <c r="AG95" s="108" t="str">
        <f t="shared" si="62"/>
        <v/>
      </c>
      <c r="AH95" s="108" t="str">
        <f t="shared" si="63"/>
        <v/>
      </c>
      <c r="AI95" s="108" t="str">
        <f t="shared" si="64"/>
        <v/>
      </c>
      <c r="AJ95" s="37" t="str">
        <f t="shared" si="47"/>
        <v/>
      </c>
    </row>
    <row r="96" spans="2:36" x14ac:dyDescent="0.2">
      <c r="B96" s="21"/>
      <c r="C96" s="22"/>
      <c r="D96" s="37"/>
      <c r="E96" s="37"/>
      <c r="F96" s="37"/>
      <c r="G96" s="37"/>
      <c r="H96" s="37"/>
      <c r="I96" s="37"/>
      <c r="J96" s="37"/>
      <c r="K96" s="37"/>
      <c r="L96" s="37"/>
      <c r="M96" s="37"/>
      <c r="N96" s="36"/>
      <c r="AA96" s="94">
        <f t="shared" ref="AA96:AI97" si="71">IF(SUM(AA97:AA123)=0,"",(SUM(AA97:AA123)))</f>
        <v>320</v>
      </c>
      <c r="AB96" s="94" t="str">
        <f t="shared" si="71"/>
        <v/>
      </c>
      <c r="AC96" s="94" t="str">
        <f t="shared" si="71"/>
        <v/>
      </c>
      <c r="AD96" s="94" t="str">
        <f t="shared" si="71"/>
        <v/>
      </c>
      <c r="AE96" s="94" t="str">
        <f t="shared" si="71"/>
        <v/>
      </c>
      <c r="AF96" s="94" t="str">
        <f t="shared" si="71"/>
        <v/>
      </c>
      <c r="AG96" s="94" t="str">
        <f t="shared" si="71"/>
        <v/>
      </c>
      <c r="AH96" s="94" t="str">
        <f t="shared" si="71"/>
        <v/>
      </c>
      <c r="AI96" s="94" t="str">
        <f t="shared" si="71"/>
        <v/>
      </c>
      <c r="AJ96" s="37">
        <f t="shared" si="47"/>
        <v>1</v>
      </c>
    </row>
    <row r="97" spans="2:36" ht="15.75" x14ac:dyDescent="0.2">
      <c r="B97" s="67" t="s">
        <v>26</v>
      </c>
      <c r="D97" s="36"/>
      <c r="E97" s="36"/>
      <c r="F97" s="36"/>
      <c r="G97" s="36"/>
      <c r="H97" s="36"/>
      <c r="I97" s="36"/>
      <c r="J97" s="36"/>
      <c r="K97" s="36"/>
      <c r="L97" s="36"/>
      <c r="M97" s="36"/>
      <c r="N97" s="36"/>
      <c r="AA97" s="94">
        <f t="shared" si="71"/>
        <v>160</v>
      </c>
      <c r="AB97" s="94" t="str">
        <f t="shared" si="71"/>
        <v/>
      </c>
      <c r="AC97" s="94" t="str">
        <f t="shared" si="71"/>
        <v/>
      </c>
      <c r="AD97" s="94" t="str">
        <f t="shared" si="71"/>
        <v/>
      </c>
      <c r="AE97" s="94" t="str">
        <f t="shared" si="71"/>
        <v/>
      </c>
      <c r="AF97" s="94" t="str">
        <f t="shared" si="71"/>
        <v/>
      </c>
      <c r="AG97" s="94" t="str">
        <f t="shared" si="71"/>
        <v/>
      </c>
      <c r="AH97" s="94" t="str">
        <f t="shared" si="71"/>
        <v/>
      </c>
      <c r="AI97" s="94" t="str">
        <f t="shared" si="71"/>
        <v/>
      </c>
      <c r="AJ97" s="36">
        <f t="shared" si="47"/>
        <v>1</v>
      </c>
    </row>
    <row r="98" spans="2:36" ht="267.75" x14ac:dyDescent="0.2">
      <c r="C98" s="1" t="s">
        <v>231</v>
      </c>
      <c r="D98" s="36"/>
      <c r="E98" s="36"/>
      <c r="F98" s="36"/>
      <c r="G98" s="36"/>
      <c r="H98" s="36"/>
      <c r="I98" s="36"/>
      <c r="J98" s="36"/>
      <c r="K98" s="36"/>
      <c r="L98" s="36"/>
      <c r="M98" s="36"/>
      <c r="N98" s="36"/>
      <c r="AA98" s="94">
        <f t="shared" ref="AA98:AI98" si="72">IF(SUM(AA99:AA124)=0,"",(SUM(AA99:AA124)))</f>
        <v>80</v>
      </c>
      <c r="AB98" s="94" t="str">
        <f t="shared" si="72"/>
        <v/>
      </c>
      <c r="AC98" s="94" t="str">
        <f t="shared" si="72"/>
        <v/>
      </c>
      <c r="AD98" s="94" t="str">
        <f t="shared" si="72"/>
        <v/>
      </c>
      <c r="AE98" s="94" t="str">
        <f t="shared" si="72"/>
        <v/>
      </c>
      <c r="AF98" s="94" t="str">
        <f t="shared" si="72"/>
        <v/>
      </c>
      <c r="AG98" s="94" t="str">
        <f t="shared" si="72"/>
        <v/>
      </c>
      <c r="AH98" s="94" t="str">
        <f t="shared" si="72"/>
        <v/>
      </c>
      <c r="AI98" s="94" t="str">
        <f t="shared" si="72"/>
        <v/>
      </c>
      <c r="AJ98" s="36">
        <f t="shared" si="47"/>
        <v>1</v>
      </c>
    </row>
    <row r="99" spans="2:36" x14ac:dyDescent="0.2">
      <c r="D99" s="36"/>
      <c r="E99" s="36"/>
      <c r="F99" s="36"/>
      <c r="G99" s="36"/>
      <c r="H99" s="36"/>
      <c r="I99" s="36"/>
      <c r="J99" s="36"/>
      <c r="K99" s="36"/>
      <c r="L99" s="36"/>
      <c r="M99" s="36"/>
      <c r="N99" s="36"/>
      <c r="AA99" s="94">
        <f t="shared" ref="AA99:AI99" si="73">IF(SUM(AA100:AA124)=0,"",(SUM(AA100:AA124)))</f>
        <v>40</v>
      </c>
      <c r="AB99" s="94" t="str">
        <f t="shared" si="73"/>
        <v/>
      </c>
      <c r="AC99" s="94" t="str">
        <f t="shared" si="73"/>
        <v/>
      </c>
      <c r="AD99" s="94" t="str">
        <f t="shared" si="73"/>
        <v/>
      </c>
      <c r="AE99" s="94" t="str">
        <f t="shared" si="73"/>
        <v/>
      </c>
      <c r="AF99" s="94" t="str">
        <f t="shared" si="73"/>
        <v/>
      </c>
      <c r="AG99" s="94" t="str">
        <f t="shared" si="73"/>
        <v/>
      </c>
      <c r="AH99" s="94" t="str">
        <f t="shared" si="73"/>
        <v/>
      </c>
      <c r="AI99" s="94" t="str">
        <f t="shared" si="73"/>
        <v/>
      </c>
      <c r="AJ99" s="36">
        <f t="shared" si="47"/>
        <v>1</v>
      </c>
    </row>
    <row r="100" spans="2:36" x14ac:dyDescent="0.2">
      <c r="C100" s="20" t="s">
        <v>37</v>
      </c>
      <c r="D100" s="36"/>
      <c r="E100" s="36"/>
      <c r="F100" s="36"/>
      <c r="G100" s="36"/>
      <c r="H100" s="36"/>
      <c r="I100" s="36"/>
      <c r="J100" s="36"/>
      <c r="K100" s="36"/>
      <c r="L100" s="36"/>
      <c r="M100" s="36"/>
      <c r="N100" s="36"/>
      <c r="AA100" s="94">
        <f t="shared" ref="AA100:AI100" si="74">IF(SUM(AA101:AA124)=0,"",(SUM(AA101:AA124)))</f>
        <v>20</v>
      </c>
      <c r="AB100" s="94" t="str">
        <f t="shared" si="74"/>
        <v/>
      </c>
      <c r="AC100" s="94" t="str">
        <f t="shared" si="74"/>
        <v/>
      </c>
      <c r="AD100" s="94" t="str">
        <f t="shared" si="74"/>
        <v/>
      </c>
      <c r="AE100" s="94" t="str">
        <f t="shared" si="74"/>
        <v/>
      </c>
      <c r="AF100" s="94" t="str">
        <f t="shared" si="74"/>
        <v/>
      </c>
      <c r="AG100" s="94" t="str">
        <f t="shared" si="74"/>
        <v/>
      </c>
      <c r="AH100" s="94" t="str">
        <f t="shared" si="74"/>
        <v/>
      </c>
      <c r="AI100" s="94" t="str">
        <f t="shared" si="74"/>
        <v/>
      </c>
      <c r="AJ100" s="36">
        <f t="shared" si="47"/>
        <v>1</v>
      </c>
    </row>
    <row r="101" spans="2:36" ht="63.75" x14ac:dyDescent="0.2">
      <c r="C101" s="1" t="s">
        <v>64</v>
      </c>
      <c r="D101" s="36"/>
      <c r="E101" s="111" t="s">
        <v>256</v>
      </c>
      <c r="F101" s="111" t="s">
        <v>256</v>
      </c>
      <c r="G101" s="111" t="s">
        <v>256</v>
      </c>
      <c r="H101" s="111" t="s">
        <v>256</v>
      </c>
      <c r="I101" s="111" t="s">
        <v>256</v>
      </c>
      <c r="J101" s="111" t="s">
        <v>256</v>
      </c>
      <c r="K101" s="111" t="s">
        <v>256</v>
      </c>
      <c r="L101" s="110">
        <v>4</v>
      </c>
      <c r="M101" s="110">
        <v>4</v>
      </c>
      <c r="N101" s="115"/>
      <c r="O101" s="112" t="str">
        <f>IF(COUNT(_221d4:_m2m)&gt;1,"Please select ONLY one program.", IF(AND(_221d4=1,E101&lt;&gt;"Y",E101&lt;&gt;"N"),"Select Y/N", IF(AND(_221d3=1,F101&lt;&gt;"Y",F101&lt;&gt;"N"),"Select Y/N", IF(AND(_d3bmir=1,G101&lt;&gt;"Y",G101&lt;&gt;"N"),"Select Y/N", IF(AND(_236=1,H101&lt;&gt;"Y",H101&lt;&gt;"N"),"Select Y/N", IF(AND(_232=1,I101&lt;&gt;"Y",I101&lt;&gt;"N"),"Select Y/N", IF(AND(_207=1,J101&lt;&gt;"Y",EF101&lt;&gt;"N"),"Select Y/N", IF(AND(_m2m=1,K101&lt;&gt;"Y",K101&lt;&gt;"N"),"Select Y/N", IF(AND(_ms8=1,L101&lt;&gt;"Y",L101&lt;&gt;"N"),"Select Y/N", IF(AND(_nms8=1,M101&lt;&gt;"Y",M101&lt;&gt;"N"),"Select Y/N",""))))))))))</f>
        <v/>
      </c>
      <c r="AA101" s="2">
        <f t="shared" ref="AA101:AA125" si="75">IF(AND(_221d4=1,E101="Y"),1,"")</f>
        <v>1</v>
      </c>
      <c r="AB101" s="2" t="str">
        <f t="shared" ref="AB101:AB125" si="76">IF(AND(_221d3=1,F101="Y"),1,"")</f>
        <v/>
      </c>
      <c r="AC101" s="2" t="str">
        <f t="shared" ref="AC101:AC125" si="77">IF(AND(_d3bmir=1,G101="Y"),1,"")</f>
        <v/>
      </c>
      <c r="AD101" s="2" t="str">
        <f t="shared" ref="AD101:AD125" si="78">IF(AND(_236=1,H101="Y"),1,"")</f>
        <v/>
      </c>
      <c r="AE101" s="2" t="str">
        <f t="shared" ref="AE101:AE125" si="79">IF(AND(_232=1,I101="Y"),1,"")</f>
        <v/>
      </c>
      <c r="AF101" s="2" t="str">
        <f t="shared" ref="AF101:AF125" si="80">IF(AND(_207=1,J101="Y"),1,"")</f>
        <v/>
      </c>
      <c r="AG101" s="2" t="str">
        <f t="shared" ref="AG101:AG125" si="81">IF(AND(_m2m=1,K101="Y"),1,"")</f>
        <v/>
      </c>
      <c r="AH101" s="2" t="str">
        <f t="shared" ref="AH101:AH125" si="82">IF(AND(_ms8=1,L101="Y"),1,"")</f>
        <v/>
      </c>
      <c r="AI101" s="2" t="str">
        <f t="shared" ref="AI101:AI125" si="83">IF(AND(_nms8=1,M101="Y"),1,"")</f>
        <v/>
      </c>
      <c r="AJ101" s="45">
        <f t="shared" si="47"/>
        <v>1</v>
      </c>
    </row>
    <row r="102" spans="2:36" ht="25.5" x14ac:dyDescent="0.2">
      <c r="C102" s="23" t="s">
        <v>65</v>
      </c>
      <c r="D102" s="38"/>
      <c r="E102" s="113" t="str">
        <f t="shared" ref="E102:I104" si="84">E101</f>
        <v>Y</v>
      </c>
      <c r="F102" s="113" t="str">
        <f t="shared" si="84"/>
        <v>Y</v>
      </c>
      <c r="G102" s="113" t="str">
        <f t="shared" si="84"/>
        <v>Y</v>
      </c>
      <c r="H102" s="113" t="str">
        <f t="shared" si="84"/>
        <v>Y</v>
      </c>
      <c r="I102" s="113" t="str">
        <f t="shared" si="84"/>
        <v>Y</v>
      </c>
      <c r="J102" s="113" t="str">
        <f t="shared" ref="J102:K104" si="85">J101</f>
        <v>Y</v>
      </c>
      <c r="K102" s="113" t="str">
        <f t="shared" si="85"/>
        <v>Y</v>
      </c>
      <c r="L102" s="113">
        <f t="shared" ref="L102:M104" si="86">L101</f>
        <v>4</v>
      </c>
      <c r="M102" s="113">
        <f t="shared" si="86"/>
        <v>4</v>
      </c>
      <c r="N102" s="113"/>
      <c r="AA102" s="2">
        <f t="shared" si="75"/>
        <v>1</v>
      </c>
      <c r="AB102" s="2" t="str">
        <f t="shared" si="76"/>
        <v/>
      </c>
      <c r="AC102" s="2" t="str">
        <f t="shared" si="77"/>
        <v/>
      </c>
      <c r="AD102" s="2" t="str">
        <f t="shared" si="78"/>
        <v/>
      </c>
      <c r="AE102" s="2" t="str">
        <f t="shared" si="79"/>
        <v/>
      </c>
      <c r="AF102" s="2" t="str">
        <f t="shared" si="80"/>
        <v/>
      </c>
      <c r="AG102" s="2" t="str">
        <f t="shared" si="81"/>
        <v/>
      </c>
      <c r="AH102" s="2" t="str">
        <f t="shared" si="82"/>
        <v/>
      </c>
      <c r="AI102" s="2" t="str">
        <f t="shared" si="83"/>
        <v/>
      </c>
      <c r="AJ102" s="49">
        <f t="shared" si="47"/>
        <v>1</v>
      </c>
    </row>
    <row r="103" spans="2:36" ht="51" x14ac:dyDescent="0.2">
      <c r="C103" s="23" t="s">
        <v>66</v>
      </c>
      <c r="D103" s="36"/>
      <c r="E103" s="113" t="str">
        <f t="shared" si="84"/>
        <v>Y</v>
      </c>
      <c r="F103" s="113" t="str">
        <f t="shared" si="84"/>
        <v>Y</v>
      </c>
      <c r="G103" s="113" t="str">
        <f t="shared" si="84"/>
        <v>Y</v>
      </c>
      <c r="H103" s="113" t="str">
        <f t="shared" si="84"/>
        <v>Y</v>
      </c>
      <c r="I103" s="113" t="str">
        <f t="shared" si="84"/>
        <v>Y</v>
      </c>
      <c r="J103" s="113" t="str">
        <f t="shared" si="85"/>
        <v>Y</v>
      </c>
      <c r="K103" s="113" t="str">
        <f t="shared" si="85"/>
        <v>Y</v>
      </c>
      <c r="L103" s="113">
        <f t="shared" si="86"/>
        <v>4</v>
      </c>
      <c r="M103" s="113">
        <f t="shared" si="86"/>
        <v>4</v>
      </c>
      <c r="N103" s="113"/>
      <c r="AA103" s="2">
        <f t="shared" si="75"/>
        <v>1</v>
      </c>
      <c r="AB103" s="2" t="str">
        <f t="shared" si="76"/>
        <v/>
      </c>
      <c r="AC103" s="2" t="str">
        <f t="shared" si="77"/>
        <v/>
      </c>
      <c r="AD103" s="2" t="str">
        <f t="shared" si="78"/>
        <v/>
      </c>
      <c r="AE103" s="2" t="str">
        <f t="shared" si="79"/>
        <v/>
      </c>
      <c r="AF103" s="2" t="str">
        <f t="shared" si="80"/>
        <v/>
      </c>
      <c r="AG103" s="2" t="str">
        <f t="shared" si="81"/>
        <v/>
      </c>
      <c r="AH103" s="2" t="str">
        <f t="shared" si="82"/>
        <v/>
      </c>
      <c r="AI103" s="2" t="str">
        <f t="shared" si="83"/>
        <v/>
      </c>
      <c r="AJ103" s="49">
        <f t="shared" si="47"/>
        <v>1</v>
      </c>
    </row>
    <row r="104" spans="2:36" ht="18.75" x14ac:dyDescent="0.2">
      <c r="C104" s="23"/>
      <c r="D104" s="36"/>
      <c r="E104" s="113" t="str">
        <f t="shared" si="84"/>
        <v>Y</v>
      </c>
      <c r="F104" s="113" t="str">
        <f t="shared" si="84"/>
        <v>Y</v>
      </c>
      <c r="G104" s="113" t="str">
        <f t="shared" si="84"/>
        <v>Y</v>
      </c>
      <c r="H104" s="113" t="str">
        <f t="shared" si="84"/>
        <v>Y</v>
      </c>
      <c r="I104" s="113" t="str">
        <f t="shared" si="84"/>
        <v>Y</v>
      </c>
      <c r="J104" s="113" t="str">
        <f t="shared" si="85"/>
        <v>Y</v>
      </c>
      <c r="K104" s="113" t="str">
        <f t="shared" si="85"/>
        <v>Y</v>
      </c>
      <c r="L104" s="113">
        <f t="shared" si="86"/>
        <v>4</v>
      </c>
      <c r="M104" s="113">
        <f t="shared" si="86"/>
        <v>4</v>
      </c>
      <c r="N104" s="113"/>
      <c r="AA104" s="2">
        <f t="shared" si="75"/>
        <v>1</v>
      </c>
      <c r="AB104" s="2" t="str">
        <f t="shared" si="76"/>
        <v/>
      </c>
      <c r="AC104" s="2" t="str">
        <f t="shared" si="77"/>
        <v/>
      </c>
      <c r="AD104" s="2" t="str">
        <f t="shared" si="78"/>
        <v/>
      </c>
      <c r="AE104" s="2" t="str">
        <f t="shared" si="79"/>
        <v/>
      </c>
      <c r="AF104" s="2" t="str">
        <f t="shared" si="80"/>
        <v/>
      </c>
      <c r="AG104" s="2" t="str">
        <f t="shared" si="81"/>
        <v/>
      </c>
      <c r="AH104" s="2" t="str">
        <f t="shared" si="82"/>
        <v/>
      </c>
      <c r="AI104" s="2" t="str">
        <f t="shared" si="83"/>
        <v/>
      </c>
      <c r="AJ104" s="49">
        <f t="shared" si="47"/>
        <v>1</v>
      </c>
    </row>
    <row r="105" spans="2:36" ht="38.25" x14ac:dyDescent="0.2">
      <c r="C105" s="1" t="s">
        <v>67</v>
      </c>
      <c r="D105" s="36"/>
      <c r="E105" s="111" t="s">
        <v>256</v>
      </c>
      <c r="F105" s="111" t="s">
        <v>256</v>
      </c>
      <c r="G105" s="111" t="s">
        <v>256</v>
      </c>
      <c r="H105" s="111" t="s">
        <v>256</v>
      </c>
      <c r="I105" s="111" t="s">
        <v>256</v>
      </c>
      <c r="J105" s="111" t="s">
        <v>256</v>
      </c>
      <c r="K105" s="111" t="s">
        <v>256</v>
      </c>
      <c r="L105" s="110">
        <v>4</v>
      </c>
      <c r="M105" s="110">
        <v>4</v>
      </c>
      <c r="N105" s="115"/>
      <c r="O105" s="112" t="str">
        <f>IF(COUNT(_221d4:_m2m)&gt;1,"Please select ONLY one program.", IF(AND(_221d4=1,E105&lt;&gt;"Y",E105&lt;&gt;"N"),"Select Y/N", IF(AND(_221d3=1,F105&lt;&gt;"Y",F105&lt;&gt;"N"),"Select Y/N", IF(AND(_d3bmir=1,G105&lt;&gt;"Y",G105&lt;&gt;"N"),"Select Y/N", IF(AND(_236=1,H105&lt;&gt;"Y",H105&lt;&gt;"N"),"Select Y/N", IF(AND(_232=1,I105&lt;&gt;"Y",I105&lt;&gt;"N"),"Select Y/N", IF(AND(_207=1,J105&lt;&gt;"Y",EF105&lt;&gt;"N"),"Select Y/N", IF(AND(_m2m=1,K105&lt;&gt;"Y",K105&lt;&gt;"N"),"Select Y/N", IF(AND(_ms8=1,L105&lt;&gt;"Y",L105&lt;&gt;"N"),"Select Y/N", IF(AND(_nms8=1,M105&lt;&gt;"Y",M105&lt;&gt;"N"),"Select Y/N",""))))))))))</f>
        <v/>
      </c>
      <c r="AA105" s="2">
        <f t="shared" si="75"/>
        <v>1</v>
      </c>
      <c r="AB105" s="2" t="str">
        <f t="shared" si="76"/>
        <v/>
      </c>
      <c r="AC105" s="2" t="str">
        <f t="shared" si="77"/>
        <v/>
      </c>
      <c r="AD105" s="2" t="str">
        <f t="shared" si="78"/>
        <v/>
      </c>
      <c r="AE105" s="2" t="str">
        <f t="shared" si="79"/>
        <v/>
      </c>
      <c r="AF105" s="2" t="str">
        <f t="shared" si="80"/>
        <v/>
      </c>
      <c r="AG105" s="2" t="str">
        <f t="shared" si="81"/>
        <v/>
      </c>
      <c r="AH105" s="2" t="str">
        <f t="shared" si="82"/>
        <v/>
      </c>
      <c r="AI105" s="2" t="str">
        <f t="shared" si="83"/>
        <v/>
      </c>
      <c r="AJ105" s="45">
        <f t="shared" si="47"/>
        <v>1</v>
      </c>
    </row>
    <row r="106" spans="2:36" ht="18.75" x14ac:dyDescent="0.2">
      <c r="D106" s="36"/>
      <c r="E106" s="113" t="str">
        <f t="shared" ref="E106:M106" si="87">E105</f>
        <v>Y</v>
      </c>
      <c r="F106" s="113" t="str">
        <f t="shared" si="87"/>
        <v>Y</v>
      </c>
      <c r="G106" s="113" t="str">
        <f t="shared" si="87"/>
        <v>Y</v>
      </c>
      <c r="H106" s="113" t="str">
        <f t="shared" si="87"/>
        <v>Y</v>
      </c>
      <c r="I106" s="113" t="str">
        <f t="shared" si="87"/>
        <v>Y</v>
      </c>
      <c r="J106" s="113" t="str">
        <f t="shared" si="87"/>
        <v>Y</v>
      </c>
      <c r="K106" s="113" t="str">
        <f t="shared" si="87"/>
        <v>Y</v>
      </c>
      <c r="L106" s="113">
        <f t="shared" si="87"/>
        <v>4</v>
      </c>
      <c r="M106" s="113">
        <f t="shared" si="87"/>
        <v>4</v>
      </c>
      <c r="N106" s="113"/>
      <c r="AA106" s="2">
        <f t="shared" si="75"/>
        <v>1</v>
      </c>
      <c r="AB106" s="2" t="str">
        <f t="shared" si="76"/>
        <v/>
      </c>
      <c r="AC106" s="2" t="str">
        <f t="shared" si="77"/>
        <v/>
      </c>
      <c r="AD106" s="2" t="str">
        <f t="shared" si="78"/>
        <v/>
      </c>
      <c r="AE106" s="2" t="str">
        <f t="shared" si="79"/>
        <v/>
      </c>
      <c r="AF106" s="2" t="str">
        <f t="shared" si="80"/>
        <v/>
      </c>
      <c r="AG106" s="2" t="str">
        <f t="shared" si="81"/>
        <v/>
      </c>
      <c r="AH106" s="2" t="str">
        <f t="shared" si="82"/>
        <v/>
      </c>
      <c r="AI106" s="2" t="str">
        <f t="shared" si="83"/>
        <v/>
      </c>
      <c r="AJ106" s="49">
        <f t="shared" si="47"/>
        <v>1</v>
      </c>
    </row>
    <row r="107" spans="2:36" ht="76.5" x14ac:dyDescent="0.2">
      <c r="C107" s="1" t="s">
        <v>68</v>
      </c>
      <c r="D107" s="36"/>
      <c r="E107" s="111" t="s">
        <v>256</v>
      </c>
      <c r="F107" s="111" t="s">
        <v>256</v>
      </c>
      <c r="G107" s="111" t="s">
        <v>256</v>
      </c>
      <c r="H107" s="111" t="s">
        <v>256</v>
      </c>
      <c r="I107" s="111" t="s">
        <v>256</v>
      </c>
      <c r="J107" s="111" t="s">
        <v>256</v>
      </c>
      <c r="K107" s="111" t="s">
        <v>256</v>
      </c>
      <c r="L107" s="110">
        <v>4</v>
      </c>
      <c r="M107" s="110">
        <v>4</v>
      </c>
      <c r="N107" s="115"/>
      <c r="O107" s="112" t="str">
        <f>IF(COUNT(_221d4:_m2m)&gt;1,"Please select ONLY one program.", IF(AND(_221d4=1,E107&lt;&gt;"Y",E107&lt;&gt;"N"),"Select Y/N", IF(AND(_221d3=1,F107&lt;&gt;"Y",F107&lt;&gt;"N"),"Select Y/N", IF(AND(_d3bmir=1,G107&lt;&gt;"Y",G107&lt;&gt;"N"),"Select Y/N", IF(AND(_236=1,H107&lt;&gt;"Y",H107&lt;&gt;"N"),"Select Y/N", IF(AND(_232=1,I107&lt;&gt;"Y",I107&lt;&gt;"N"),"Select Y/N", IF(AND(_207=1,J107&lt;&gt;"Y",EF107&lt;&gt;"N"),"Select Y/N", IF(AND(_m2m=1,K107&lt;&gt;"Y",K107&lt;&gt;"N"),"Select Y/N", IF(AND(_ms8=1,L107&lt;&gt;"Y",L107&lt;&gt;"N"),"Select Y/N", IF(AND(_nms8=1,M107&lt;&gt;"Y",M107&lt;&gt;"N"),"Select Y/N",""))))))))))</f>
        <v/>
      </c>
      <c r="AA107" s="2">
        <f t="shared" si="75"/>
        <v>1</v>
      </c>
      <c r="AB107" s="2" t="str">
        <f t="shared" si="76"/>
        <v/>
      </c>
      <c r="AC107" s="2" t="str">
        <f t="shared" si="77"/>
        <v/>
      </c>
      <c r="AD107" s="2" t="str">
        <f t="shared" si="78"/>
        <v/>
      </c>
      <c r="AE107" s="2" t="str">
        <f t="shared" si="79"/>
        <v/>
      </c>
      <c r="AF107" s="2" t="str">
        <f t="shared" si="80"/>
        <v/>
      </c>
      <c r="AG107" s="2" t="str">
        <f t="shared" si="81"/>
        <v/>
      </c>
      <c r="AH107" s="2" t="str">
        <f t="shared" si="82"/>
        <v/>
      </c>
      <c r="AI107" s="2" t="str">
        <f t="shared" si="83"/>
        <v/>
      </c>
      <c r="AJ107" s="45">
        <f t="shared" si="47"/>
        <v>1</v>
      </c>
    </row>
    <row r="108" spans="2:36" ht="18.75" x14ac:dyDescent="0.2">
      <c r="D108" s="36"/>
      <c r="E108" s="113" t="str">
        <f t="shared" ref="E108:M108" si="88">E107</f>
        <v>Y</v>
      </c>
      <c r="F108" s="113" t="str">
        <f t="shared" si="88"/>
        <v>Y</v>
      </c>
      <c r="G108" s="113" t="str">
        <f t="shared" si="88"/>
        <v>Y</v>
      </c>
      <c r="H108" s="113" t="str">
        <f t="shared" si="88"/>
        <v>Y</v>
      </c>
      <c r="I108" s="113" t="str">
        <f t="shared" si="88"/>
        <v>Y</v>
      </c>
      <c r="J108" s="113" t="str">
        <f t="shared" si="88"/>
        <v>Y</v>
      </c>
      <c r="K108" s="113" t="str">
        <f t="shared" si="88"/>
        <v>Y</v>
      </c>
      <c r="L108" s="113">
        <f t="shared" si="88"/>
        <v>4</v>
      </c>
      <c r="M108" s="113">
        <f t="shared" si="88"/>
        <v>4</v>
      </c>
      <c r="N108" s="113"/>
      <c r="AA108" s="2">
        <f t="shared" si="75"/>
        <v>1</v>
      </c>
      <c r="AB108" s="2" t="str">
        <f t="shared" si="76"/>
        <v/>
      </c>
      <c r="AC108" s="2" t="str">
        <f t="shared" si="77"/>
        <v/>
      </c>
      <c r="AD108" s="2" t="str">
        <f t="shared" si="78"/>
        <v/>
      </c>
      <c r="AE108" s="2" t="str">
        <f t="shared" si="79"/>
        <v/>
      </c>
      <c r="AF108" s="2" t="str">
        <f t="shared" si="80"/>
        <v/>
      </c>
      <c r="AG108" s="2" t="str">
        <f t="shared" si="81"/>
        <v/>
      </c>
      <c r="AH108" s="2" t="str">
        <f t="shared" si="82"/>
        <v/>
      </c>
      <c r="AI108" s="2" t="str">
        <f t="shared" si="83"/>
        <v/>
      </c>
      <c r="AJ108" s="49">
        <f t="shared" si="47"/>
        <v>1</v>
      </c>
    </row>
    <row r="109" spans="2:36" ht="51" x14ac:dyDescent="0.2">
      <c r="C109" s="1" t="s">
        <v>69</v>
      </c>
      <c r="D109" s="36"/>
      <c r="E109" s="111" t="s">
        <v>256</v>
      </c>
      <c r="F109" s="111" t="s">
        <v>256</v>
      </c>
      <c r="G109" s="111" t="s">
        <v>256</v>
      </c>
      <c r="H109" s="111" t="s">
        <v>256</v>
      </c>
      <c r="I109" s="111" t="s">
        <v>256</v>
      </c>
      <c r="J109" s="111" t="s">
        <v>256</v>
      </c>
      <c r="K109" s="111" t="s">
        <v>256</v>
      </c>
      <c r="L109" s="110">
        <v>4</v>
      </c>
      <c r="M109" s="110">
        <v>4</v>
      </c>
      <c r="N109" s="115"/>
      <c r="O109" s="112" t="str">
        <f>IF(COUNT(_221d4:_m2m)&gt;1,"Please select ONLY one program.", IF(AND(_221d4=1,E109&lt;&gt;"Y",E109&lt;&gt;"N"),"Select Y/N", IF(AND(_221d3=1,F109&lt;&gt;"Y",F109&lt;&gt;"N"),"Select Y/N", IF(AND(_d3bmir=1,G109&lt;&gt;"Y",G109&lt;&gt;"N"),"Select Y/N", IF(AND(_236=1,H109&lt;&gt;"Y",H109&lt;&gt;"N"),"Select Y/N", IF(AND(_232=1,I109&lt;&gt;"Y",I109&lt;&gt;"N"),"Select Y/N", IF(AND(_207=1,J109&lt;&gt;"Y",EF109&lt;&gt;"N"),"Select Y/N", IF(AND(_m2m=1,K109&lt;&gt;"Y",K109&lt;&gt;"N"),"Select Y/N", IF(AND(_ms8=1,L109&lt;&gt;"Y",L109&lt;&gt;"N"),"Select Y/N", IF(AND(_nms8=1,M109&lt;&gt;"Y",M109&lt;&gt;"N"),"Select Y/N",""))))))))))</f>
        <v/>
      </c>
      <c r="AA109" s="2">
        <f t="shared" si="75"/>
        <v>1</v>
      </c>
      <c r="AB109" s="2" t="str">
        <f t="shared" si="76"/>
        <v/>
      </c>
      <c r="AC109" s="2" t="str">
        <f t="shared" si="77"/>
        <v/>
      </c>
      <c r="AD109" s="2" t="str">
        <f t="shared" si="78"/>
        <v/>
      </c>
      <c r="AE109" s="2" t="str">
        <f t="shared" si="79"/>
        <v/>
      </c>
      <c r="AF109" s="2" t="str">
        <f t="shared" si="80"/>
        <v/>
      </c>
      <c r="AG109" s="2" t="str">
        <f t="shared" si="81"/>
        <v/>
      </c>
      <c r="AH109" s="2" t="str">
        <f t="shared" si="82"/>
        <v/>
      </c>
      <c r="AI109" s="2" t="str">
        <f t="shared" si="83"/>
        <v/>
      </c>
      <c r="AJ109" s="45">
        <f t="shared" si="47"/>
        <v>1</v>
      </c>
    </row>
    <row r="110" spans="2:36" ht="18.75" x14ac:dyDescent="0.2">
      <c r="D110" s="36"/>
      <c r="E110" s="113" t="str">
        <f t="shared" ref="E110:M110" si="89">E109</f>
        <v>Y</v>
      </c>
      <c r="F110" s="113" t="str">
        <f t="shared" si="89"/>
        <v>Y</v>
      </c>
      <c r="G110" s="113" t="str">
        <f t="shared" si="89"/>
        <v>Y</v>
      </c>
      <c r="H110" s="113" t="str">
        <f t="shared" si="89"/>
        <v>Y</v>
      </c>
      <c r="I110" s="113" t="str">
        <f t="shared" si="89"/>
        <v>Y</v>
      </c>
      <c r="J110" s="113" t="str">
        <f t="shared" si="89"/>
        <v>Y</v>
      </c>
      <c r="K110" s="113" t="str">
        <f t="shared" si="89"/>
        <v>Y</v>
      </c>
      <c r="L110" s="113">
        <f t="shared" si="89"/>
        <v>4</v>
      </c>
      <c r="M110" s="113">
        <f t="shared" si="89"/>
        <v>4</v>
      </c>
      <c r="N110" s="113"/>
      <c r="AA110" s="2">
        <f t="shared" si="75"/>
        <v>1</v>
      </c>
      <c r="AB110" s="2" t="str">
        <f t="shared" si="76"/>
        <v/>
      </c>
      <c r="AC110" s="2" t="str">
        <f t="shared" si="77"/>
        <v/>
      </c>
      <c r="AD110" s="2" t="str">
        <f t="shared" si="78"/>
        <v/>
      </c>
      <c r="AE110" s="2" t="str">
        <f t="shared" si="79"/>
        <v/>
      </c>
      <c r="AF110" s="2" t="str">
        <f t="shared" si="80"/>
        <v/>
      </c>
      <c r="AG110" s="2" t="str">
        <f t="shared" si="81"/>
        <v/>
      </c>
      <c r="AH110" s="2" t="str">
        <f t="shared" si="82"/>
        <v/>
      </c>
      <c r="AI110" s="2" t="str">
        <f t="shared" si="83"/>
        <v/>
      </c>
      <c r="AJ110" s="49">
        <f t="shared" si="47"/>
        <v>1</v>
      </c>
    </row>
    <row r="111" spans="2:36" ht="38.25" x14ac:dyDescent="0.2">
      <c r="C111" s="1" t="s">
        <v>70</v>
      </c>
      <c r="D111" s="36"/>
      <c r="E111" s="111" t="s">
        <v>256</v>
      </c>
      <c r="F111" s="111" t="s">
        <v>256</v>
      </c>
      <c r="G111" s="111" t="s">
        <v>256</v>
      </c>
      <c r="H111" s="111" t="s">
        <v>256</v>
      </c>
      <c r="I111" s="111" t="s">
        <v>256</v>
      </c>
      <c r="J111" s="111" t="s">
        <v>256</v>
      </c>
      <c r="K111" s="111" t="s">
        <v>256</v>
      </c>
      <c r="L111" s="110">
        <v>4</v>
      </c>
      <c r="M111" s="110">
        <v>4</v>
      </c>
      <c r="N111" s="115"/>
      <c r="O111" s="112" t="str">
        <f>IF(COUNT(_221d4:_m2m)&gt;1,"Please select ONLY one program.", IF(AND(_221d4=1,E111&lt;&gt;"Y",E111&lt;&gt;"N"),"Select Y/N", IF(AND(_221d3=1,F111&lt;&gt;"Y",F111&lt;&gt;"N"),"Select Y/N", IF(AND(_d3bmir=1,G111&lt;&gt;"Y",G111&lt;&gt;"N"),"Select Y/N", IF(AND(_236=1,H111&lt;&gt;"Y",H111&lt;&gt;"N"),"Select Y/N", IF(AND(_232=1,I111&lt;&gt;"Y",I111&lt;&gt;"N"),"Select Y/N", IF(AND(_207=1,J111&lt;&gt;"Y",EF111&lt;&gt;"N"),"Select Y/N", IF(AND(_m2m=1,K111&lt;&gt;"Y",K111&lt;&gt;"N"),"Select Y/N", IF(AND(_ms8=1,L111&lt;&gt;"Y",L111&lt;&gt;"N"),"Select Y/N", IF(AND(_nms8=1,M111&lt;&gt;"Y",M111&lt;&gt;"N"),"Select Y/N",""))))))))))</f>
        <v/>
      </c>
      <c r="AA111" s="2">
        <f t="shared" si="75"/>
        <v>1</v>
      </c>
      <c r="AB111" s="2" t="str">
        <f t="shared" si="76"/>
        <v/>
      </c>
      <c r="AC111" s="2" t="str">
        <f t="shared" si="77"/>
        <v/>
      </c>
      <c r="AD111" s="2" t="str">
        <f t="shared" si="78"/>
        <v/>
      </c>
      <c r="AE111" s="2" t="str">
        <f t="shared" si="79"/>
        <v/>
      </c>
      <c r="AF111" s="2" t="str">
        <f t="shared" si="80"/>
        <v/>
      </c>
      <c r="AG111" s="2" t="str">
        <f t="shared" si="81"/>
        <v/>
      </c>
      <c r="AH111" s="2" t="str">
        <f t="shared" si="82"/>
        <v/>
      </c>
      <c r="AI111" s="2" t="str">
        <f t="shared" si="83"/>
        <v/>
      </c>
      <c r="AJ111" s="45">
        <f t="shared" si="47"/>
        <v>1</v>
      </c>
    </row>
    <row r="112" spans="2:36" ht="18.75" x14ac:dyDescent="0.2">
      <c r="D112" s="38"/>
      <c r="E112" s="113" t="str">
        <f>E111</f>
        <v>Y</v>
      </c>
      <c r="F112" s="113" t="str">
        <f>F111</f>
        <v>Y</v>
      </c>
      <c r="G112" s="113" t="str">
        <f>G111</f>
        <v>Y</v>
      </c>
      <c r="H112" s="113" t="str">
        <f>H111</f>
        <v>Y</v>
      </c>
      <c r="I112" s="113" t="str">
        <f>I111</f>
        <v>Y</v>
      </c>
      <c r="J112" s="113" t="str">
        <f t="shared" ref="J112:K114" si="90">J111</f>
        <v>Y</v>
      </c>
      <c r="K112" s="113" t="str">
        <f t="shared" si="90"/>
        <v>Y</v>
      </c>
      <c r="L112" s="113">
        <f>L111</f>
        <v>4</v>
      </c>
      <c r="M112" s="113">
        <f>M111</f>
        <v>4</v>
      </c>
      <c r="N112" s="113"/>
      <c r="AA112" s="2">
        <f t="shared" si="75"/>
        <v>1</v>
      </c>
      <c r="AB112" s="2" t="str">
        <f t="shared" si="76"/>
        <v/>
      </c>
      <c r="AC112" s="2" t="str">
        <f t="shared" si="77"/>
        <v/>
      </c>
      <c r="AD112" s="2" t="str">
        <f t="shared" si="78"/>
        <v/>
      </c>
      <c r="AE112" s="2" t="str">
        <f t="shared" si="79"/>
        <v/>
      </c>
      <c r="AF112" s="2" t="str">
        <f t="shared" si="80"/>
        <v/>
      </c>
      <c r="AG112" s="2" t="str">
        <f t="shared" si="81"/>
        <v/>
      </c>
      <c r="AH112" s="2" t="str">
        <f t="shared" si="82"/>
        <v/>
      </c>
      <c r="AI112" s="2" t="str">
        <f t="shared" si="83"/>
        <v/>
      </c>
      <c r="AJ112" s="49">
        <f t="shared" si="47"/>
        <v>1</v>
      </c>
    </row>
    <row r="113" spans="2:36" ht="51" x14ac:dyDescent="0.2">
      <c r="C113" s="1" t="s">
        <v>71</v>
      </c>
      <c r="D113" s="36"/>
      <c r="E113" s="111" t="s">
        <v>256</v>
      </c>
      <c r="F113" s="111" t="s">
        <v>256</v>
      </c>
      <c r="G113" s="111" t="s">
        <v>256</v>
      </c>
      <c r="H113" s="111" t="s">
        <v>256</v>
      </c>
      <c r="I113" s="111" t="s">
        <v>256</v>
      </c>
      <c r="J113" s="111" t="s">
        <v>256</v>
      </c>
      <c r="K113" s="111" t="s">
        <v>256</v>
      </c>
      <c r="L113" s="110">
        <v>4</v>
      </c>
      <c r="M113" s="110">
        <v>4</v>
      </c>
      <c r="N113" s="113"/>
      <c r="O113" s="112" t="str">
        <f>IF(COUNT(_221d4:_m2m)&gt;1,"Please select ONLY one program.", IF(AND(_221d4=1,E113&lt;&gt;"Y",E113&lt;&gt;"N"),"Select Y/N", IF(AND(_221d3=1,F113&lt;&gt;"Y",F113&lt;&gt;"N"),"Select Y/N", IF(AND(_d3bmir=1,G113&lt;&gt;"Y",G113&lt;&gt;"N"),"Select Y/N", IF(AND(_236=1,H113&lt;&gt;"Y",H113&lt;&gt;"N"),"Select Y/N", IF(AND(_232=1,I113&lt;&gt;"Y",I113&lt;&gt;"N"),"Select Y/N", IF(AND(_207=1,J113&lt;&gt;"Y",EF113&lt;&gt;"N"),"Select Y/N", IF(AND(_m2m=1,K113&lt;&gt;"Y",K113&lt;&gt;"N"),"Select Y/N", IF(AND(_ms8=1,L113&lt;&gt;"Y",L113&lt;&gt;"N"),"Select Y/N", IF(AND(_nms8=1,M113&lt;&gt;"Y",M113&lt;&gt;"N"),"Select Y/N",""))))))))))</f>
        <v/>
      </c>
      <c r="AA113" s="2">
        <f t="shared" si="75"/>
        <v>1</v>
      </c>
      <c r="AB113" s="2" t="str">
        <f t="shared" si="76"/>
        <v/>
      </c>
      <c r="AC113" s="2" t="str">
        <f t="shared" si="77"/>
        <v/>
      </c>
      <c r="AD113" s="2" t="str">
        <f t="shared" si="78"/>
        <v/>
      </c>
      <c r="AE113" s="2" t="str">
        <f t="shared" si="79"/>
        <v/>
      </c>
      <c r="AF113" s="2" t="str">
        <f t="shared" si="80"/>
        <v/>
      </c>
      <c r="AG113" s="2" t="str">
        <f t="shared" si="81"/>
        <v/>
      </c>
      <c r="AH113" s="2" t="str">
        <f t="shared" si="82"/>
        <v/>
      </c>
      <c r="AI113" s="2" t="str">
        <f t="shared" si="83"/>
        <v/>
      </c>
      <c r="AJ113" s="45">
        <f t="shared" si="47"/>
        <v>1</v>
      </c>
    </row>
    <row r="114" spans="2:36" ht="18.75" x14ac:dyDescent="0.2">
      <c r="D114" s="36"/>
      <c r="E114" s="113" t="str">
        <f>E113</f>
        <v>Y</v>
      </c>
      <c r="F114" s="113" t="str">
        <f>F113</f>
        <v>Y</v>
      </c>
      <c r="G114" s="113" t="str">
        <f>G113</f>
        <v>Y</v>
      </c>
      <c r="H114" s="113" t="str">
        <f>H113</f>
        <v>Y</v>
      </c>
      <c r="I114" s="113" t="str">
        <f>I113</f>
        <v>Y</v>
      </c>
      <c r="J114" s="113" t="str">
        <f t="shared" si="90"/>
        <v>Y</v>
      </c>
      <c r="K114" s="113" t="str">
        <f t="shared" si="90"/>
        <v>Y</v>
      </c>
      <c r="L114" s="113">
        <f>L113</f>
        <v>4</v>
      </c>
      <c r="M114" s="113">
        <f>M113</f>
        <v>4</v>
      </c>
      <c r="N114" s="113"/>
      <c r="AA114" s="2">
        <f t="shared" si="75"/>
        <v>1</v>
      </c>
      <c r="AB114" s="2" t="str">
        <f t="shared" si="76"/>
        <v/>
      </c>
      <c r="AC114" s="2" t="str">
        <f t="shared" si="77"/>
        <v/>
      </c>
      <c r="AD114" s="2" t="str">
        <f t="shared" si="78"/>
        <v/>
      </c>
      <c r="AE114" s="2" t="str">
        <f t="shared" si="79"/>
        <v/>
      </c>
      <c r="AF114" s="2" t="str">
        <f t="shared" si="80"/>
        <v/>
      </c>
      <c r="AG114" s="2" t="str">
        <f t="shared" si="81"/>
        <v/>
      </c>
      <c r="AH114" s="2" t="str">
        <f t="shared" si="82"/>
        <v/>
      </c>
      <c r="AI114" s="2" t="str">
        <f t="shared" si="83"/>
        <v/>
      </c>
      <c r="AJ114" s="49">
        <f t="shared" si="47"/>
        <v>1</v>
      </c>
    </row>
    <row r="115" spans="2:36" ht="38.25" x14ac:dyDescent="0.2">
      <c r="C115" s="1" t="s">
        <v>76</v>
      </c>
      <c r="D115" s="36"/>
      <c r="E115" s="111" t="s">
        <v>256</v>
      </c>
      <c r="F115" s="111" t="s">
        <v>256</v>
      </c>
      <c r="G115" s="111" t="s">
        <v>256</v>
      </c>
      <c r="H115" s="111" t="s">
        <v>256</v>
      </c>
      <c r="I115" s="111" t="s">
        <v>256</v>
      </c>
      <c r="J115" s="111" t="s">
        <v>256</v>
      </c>
      <c r="K115" s="111" t="s">
        <v>256</v>
      </c>
      <c r="L115" s="110">
        <v>4</v>
      </c>
      <c r="M115" s="110">
        <v>4</v>
      </c>
      <c r="N115" s="115"/>
      <c r="O115" s="112" t="str">
        <f>IF(COUNT(_221d4:_m2m)&gt;1,"Please select ONLY one program.", IF(AND(_221d4=1,E115&lt;&gt;"Y",E115&lt;&gt;"N"),"Select Y/N", IF(AND(_221d3=1,F115&lt;&gt;"Y",F115&lt;&gt;"N"),"Select Y/N", IF(AND(_d3bmir=1,G115&lt;&gt;"Y",G115&lt;&gt;"N"),"Select Y/N", IF(AND(_236=1,H115&lt;&gt;"Y",H115&lt;&gt;"N"),"Select Y/N", IF(AND(_232=1,I115&lt;&gt;"Y",I115&lt;&gt;"N"),"Select Y/N", IF(AND(_207=1,J115&lt;&gt;"Y",EF115&lt;&gt;"N"),"Select Y/N", IF(AND(_m2m=1,K115&lt;&gt;"Y",K115&lt;&gt;"N"),"Select Y/N", IF(AND(_ms8=1,L115&lt;&gt;"Y",L115&lt;&gt;"N"),"Select Y/N", IF(AND(_nms8=1,M115&lt;&gt;"Y",M115&lt;&gt;"N"),"Select Y/N",""))))))))))</f>
        <v/>
      </c>
      <c r="AA115" s="2">
        <f t="shared" si="75"/>
        <v>1</v>
      </c>
      <c r="AB115" s="2" t="str">
        <f t="shared" si="76"/>
        <v/>
      </c>
      <c r="AC115" s="2" t="str">
        <f t="shared" si="77"/>
        <v/>
      </c>
      <c r="AD115" s="2" t="str">
        <f t="shared" si="78"/>
        <v/>
      </c>
      <c r="AE115" s="2" t="str">
        <f t="shared" si="79"/>
        <v/>
      </c>
      <c r="AF115" s="2" t="str">
        <f t="shared" si="80"/>
        <v/>
      </c>
      <c r="AG115" s="2" t="str">
        <f t="shared" si="81"/>
        <v/>
      </c>
      <c r="AH115" s="2" t="str">
        <f t="shared" si="82"/>
        <v/>
      </c>
      <c r="AI115" s="2" t="str">
        <f t="shared" si="83"/>
        <v/>
      </c>
      <c r="AJ115" s="45">
        <f t="shared" si="47"/>
        <v>1</v>
      </c>
    </row>
    <row r="116" spans="2:36" ht="18.75" x14ac:dyDescent="0.2">
      <c r="D116" s="36"/>
      <c r="E116" s="113" t="str">
        <f t="shared" ref="E116:M116" si="91">E115</f>
        <v>Y</v>
      </c>
      <c r="F116" s="113" t="str">
        <f t="shared" si="91"/>
        <v>Y</v>
      </c>
      <c r="G116" s="113" t="str">
        <f t="shared" si="91"/>
        <v>Y</v>
      </c>
      <c r="H116" s="113" t="str">
        <f t="shared" si="91"/>
        <v>Y</v>
      </c>
      <c r="I116" s="113" t="str">
        <f t="shared" si="91"/>
        <v>Y</v>
      </c>
      <c r="J116" s="113" t="str">
        <f t="shared" si="91"/>
        <v>Y</v>
      </c>
      <c r="K116" s="113" t="str">
        <f t="shared" si="91"/>
        <v>Y</v>
      </c>
      <c r="L116" s="113">
        <f t="shared" si="91"/>
        <v>4</v>
      </c>
      <c r="M116" s="113">
        <f t="shared" si="91"/>
        <v>4</v>
      </c>
      <c r="N116" s="113"/>
      <c r="AA116" s="2">
        <f t="shared" si="75"/>
        <v>1</v>
      </c>
      <c r="AB116" s="2" t="str">
        <f t="shared" si="76"/>
        <v/>
      </c>
      <c r="AC116" s="2" t="str">
        <f t="shared" si="77"/>
        <v/>
      </c>
      <c r="AD116" s="2" t="str">
        <f t="shared" si="78"/>
        <v/>
      </c>
      <c r="AE116" s="2" t="str">
        <f t="shared" si="79"/>
        <v/>
      </c>
      <c r="AF116" s="2" t="str">
        <f t="shared" si="80"/>
        <v/>
      </c>
      <c r="AG116" s="2" t="str">
        <f t="shared" si="81"/>
        <v/>
      </c>
      <c r="AH116" s="2" t="str">
        <f t="shared" si="82"/>
        <v/>
      </c>
      <c r="AI116" s="2" t="str">
        <f t="shared" si="83"/>
        <v/>
      </c>
      <c r="AJ116" s="49">
        <f t="shared" si="47"/>
        <v>1</v>
      </c>
    </row>
    <row r="117" spans="2:36" ht="25.5" x14ac:dyDescent="0.2">
      <c r="C117" s="1" t="s">
        <v>72</v>
      </c>
      <c r="D117" s="36"/>
      <c r="E117" s="111" t="s">
        <v>256</v>
      </c>
      <c r="F117" s="111" t="s">
        <v>256</v>
      </c>
      <c r="G117" s="111" t="s">
        <v>256</v>
      </c>
      <c r="H117" s="111" t="s">
        <v>256</v>
      </c>
      <c r="I117" s="111" t="s">
        <v>256</v>
      </c>
      <c r="J117" s="111" t="s">
        <v>256</v>
      </c>
      <c r="K117" s="111" t="s">
        <v>256</v>
      </c>
      <c r="L117" s="110">
        <v>4</v>
      </c>
      <c r="M117" s="110">
        <v>4</v>
      </c>
      <c r="N117" s="115"/>
      <c r="O117" s="112" t="str">
        <f>IF(COUNT(_221d4:_m2m)&gt;1,"Please select ONLY one program.", IF(AND(_221d4=1,E117&lt;&gt;"Y",E117&lt;&gt;"N"),"Select Y/N", IF(AND(_221d3=1,F117&lt;&gt;"Y",F117&lt;&gt;"N"),"Select Y/N", IF(AND(_d3bmir=1,G117&lt;&gt;"Y",G117&lt;&gt;"N"),"Select Y/N", IF(AND(_236=1,H117&lt;&gt;"Y",H117&lt;&gt;"N"),"Select Y/N", IF(AND(_232=1,I117&lt;&gt;"Y",I117&lt;&gt;"N"),"Select Y/N", IF(AND(_207=1,J117&lt;&gt;"Y",EF117&lt;&gt;"N"),"Select Y/N", IF(AND(_m2m=1,K117&lt;&gt;"Y",K117&lt;&gt;"N"),"Select Y/N", IF(AND(_ms8=1,L117&lt;&gt;"Y",L117&lt;&gt;"N"),"Select Y/N", IF(AND(_nms8=1,M117&lt;&gt;"Y",M117&lt;&gt;"N"),"Select Y/N",""))))))))))</f>
        <v/>
      </c>
      <c r="AA117" s="2">
        <f t="shared" si="75"/>
        <v>1</v>
      </c>
      <c r="AB117" s="2" t="str">
        <f t="shared" si="76"/>
        <v/>
      </c>
      <c r="AC117" s="2" t="str">
        <f t="shared" si="77"/>
        <v/>
      </c>
      <c r="AD117" s="2" t="str">
        <f t="shared" si="78"/>
        <v/>
      </c>
      <c r="AE117" s="2" t="str">
        <f t="shared" si="79"/>
        <v/>
      </c>
      <c r="AF117" s="2" t="str">
        <f t="shared" si="80"/>
        <v/>
      </c>
      <c r="AG117" s="2" t="str">
        <f t="shared" si="81"/>
        <v/>
      </c>
      <c r="AH117" s="2" t="str">
        <f t="shared" si="82"/>
        <v/>
      </c>
      <c r="AI117" s="2" t="str">
        <f t="shared" si="83"/>
        <v/>
      </c>
      <c r="AJ117" s="45">
        <f t="shared" si="47"/>
        <v>1</v>
      </c>
    </row>
    <row r="118" spans="2:36" ht="38.25" x14ac:dyDescent="0.2">
      <c r="C118" s="23" t="s">
        <v>73</v>
      </c>
      <c r="D118" s="38"/>
      <c r="E118" s="113" t="str">
        <f>E117</f>
        <v>Y</v>
      </c>
      <c r="F118" s="113" t="str">
        <f t="shared" ref="F118:M118" si="92">F117</f>
        <v>Y</v>
      </c>
      <c r="G118" s="113" t="str">
        <f t="shared" si="92"/>
        <v>Y</v>
      </c>
      <c r="H118" s="113" t="str">
        <f t="shared" si="92"/>
        <v>Y</v>
      </c>
      <c r="I118" s="113" t="str">
        <f t="shared" si="92"/>
        <v>Y</v>
      </c>
      <c r="J118" s="113" t="str">
        <f t="shared" si="92"/>
        <v>Y</v>
      </c>
      <c r="K118" s="113" t="str">
        <f t="shared" si="92"/>
        <v>Y</v>
      </c>
      <c r="L118" s="113">
        <f t="shared" si="92"/>
        <v>4</v>
      </c>
      <c r="M118" s="113">
        <f t="shared" si="92"/>
        <v>4</v>
      </c>
      <c r="N118" s="113"/>
      <c r="AA118" s="2">
        <f t="shared" si="75"/>
        <v>1</v>
      </c>
      <c r="AB118" s="2" t="str">
        <f t="shared" si="76"/>
        <v/>
      </c>
      <c r="AC118" s="2" t="str">
        <f t="shared" si="77"/>
        <v/>
      </c>
      <c r="AD118" s="2" t="str">
        <f t="shared" si="78"/>
        <v/>
      </c>
      <c r="AE118" s="2" t="str">
        <f t="shared" si="79"/>
        <v/>
      </c>
      <c r="AF118" s="2" t="str">
        <f t="shared" si="80"/>
        <v/>
      </c>
      <c r="AG118" s="2" t="str">
        <f t="shared" si="81"/>
        <v/>
      </c>
      <c r="AH118" s="2" t="str">
        <f t="shared" si="82"/>
        <v/>
      </c>
      <c r="AI118" s="2" t="str">
        <f t="shared" si="83"/>
        <v/>
      </c>
      <c r="AJ118" s="36">
        <f t="shared" si="47"/>
        <v>1</v>
      </c>
    </row>
    <row r="119" spans="2:36" ht="51" x14ac:dyDescent="0.2">
      <c r="C119" s="23" t="s">
        <v>74</v>
      </c>
      <c r="D119" s="36"/>
      <c r="E119" s="113" t="str">
        <f>E118</f>
        <v>Y</v>
      </c>
      <c r="F119" s="113" t="str">
        <f t="shared" ref="F119:M120" si="93">F118</f>
        <v>Y</v>
      </c>
      <c r="G119" s="113" t="str">
        <f t="shared" si="93"/>
        <v>Y</v>
      </c>
      <c r="H119" s="113" t="str">
        <f t="shared" si="93"/>
        <v>Y</v>
      </c>
      <c r="I119" s="113" t="str">
        <f t="shared" si="93"/>
        <v>Y</v>
      </c>
      <c r="J119" s="113" t="str">
        <f t="shared" si="93"/>
        <v>Y</v>
      </c>
      <c r="K119" s="113" t="str">
        <f t="shared" si="93"/>
        <v>Y</v>
      </c>
      <c r="L119" s="113">
        <f t="shared" si="93"/>
        <v>4</v>
      </c>
      <c r="M119" s="113">
        <f t="shared" si="93"/>
        <v>4</v>
      </c>
      <c r="N119" s="113"/>
      <c r="AA119" s="2">
        <f t="shared" si="75"/>
        <v>1</v>
      </c>
      <c r="AB119" s="2" t="str">
        <f t="shared" si="76"/>
        <v/>
      </c>
      <c r="AC119" s="2" t="str">
        <f t="shared" si="77"/>
        <v/>
      </c>
      <c r="AD119" s="2" t="str">
        <f t="shared" si="78"/>
        <v/>
      </c>
      <c r="AE119" s="2" t="str">
        <f t="shared" si="79"/>
        <v/>
      </c>
      <c r="AF119" s="2" t="str">
        <f t="shared" si="80"/>
        <v/>
      </c>
      <c r="AG119" s="2" t="str">
        <f t="shared" si="81"/>
        <v/>
      </c>
      <c r="AH119" s="2" t="str">
        <f t="shared" si="82"/>
        <v/>
      </c>
      <c r="AI119" s="2" t="str">
        <f t="shared" si="83"/>
        <v/>
      </c>
      <c r="AJ119" s="36">
        <f t="shared" si="47"/>
        <v>1</v>
      </c>
    </row>
    <row r="120" spans="2:36" ht="38.25" x14ac:dyDescent="0.2">
      <c r="C120" s="23" t="s">
        <v>75</v>
      </c>
      <c r="D120" s="36"/>
      <c r="E120" s="113" t="str">
        <f>E119</f>
        <v>Y</v>
      </c>
      <c r="F120" s="113" t="str">
        <f t="shared" si="93"/>
        <v>Y</v>
      </c>
      <c r="G120" s="113" t="str">
        <f t="shared" si="93"/>
        <v>Y</v>
      </c>
      <c r="H120" s="113" t="str">
        <f t="shared" si="93"/>
        <v>Y</v>
      </c>
      <c r="I120" s="113" t="str">
        <f t="shared" si="93"/>
        <v>Y</v>
      </c>
      <c r="J120" s="113" t="str">
        <f t="shared" si="93"/>
        <v>Y</v>
      </c>
      <c r="K120" s="113" t="str">
        <f t="shared" si="93"/>
        <v>Y</v>
      </c>
      <c r="L120" s="113">
        <f t="shared" si="93"/>
        <v>4</v>
      </c>
      <c r="M120" s="113">
        <f t="shared" si="93"/>
        <v>4</v>
      </c>
      <c r="N120" s="113"/>
      <c r="AA120" s="2">
        <f t="shared" si="75"/>
        <v>1</v>
      </c>
      <c r="AB120" s="2" t="str">
        <f t="shared" si="76"/>
        <v/>
      </c>
      <c r="AC120" s="2" t="str">
        <f t="shared" si="77"/>
        <v/>
      </c>
      <c r="AD120" s="2" t="str">
        <f t="shared" si="78"/>
        <v/>
      </c>
      <c r="AE120" s="2" t="str">
        <f t="shared" si="79"/>
        <v/>
      </c>
      <c r="AF120" s="2" t="str">
        <f t="shared" si="80"/>
        <v/>
      </c>
      <c r="AG120" s="2" t="str">
        <f t="shared" si="81"/>
        <v/>
      </c>
      <c r="AH120" s="2" t="str">
        <f t="shared" si="82"/>
        <v/>
      </c>
      <c r="AI120" s="2" t="str">
        <f t="shared" si="83"/>
        <v/>
      </c>
      <c r="AJ120" s="36">
        <f t="shared" si="47"/>
        <v>1</v>
      </c>
    </row>
    <row r="121" spans="2:36" x14ac:dyDescent="0.2">
      <c r="C121" s="23"/>
      <c r="D121" s="36"/>
      <c r="E121" s="36"/>
      <c r="F121" s="36"/>
      <c r="G121" s="36"/>
      <c r="H121" s="36"/>
      <c r="I121" s="36"/>
      <c r="J121" s="36"/>
      <c r="K121" s="36"/>
      <c r="L121" s="36"/>
      <c r="M121" s="36"/>
      <c r="N121" s="36"/>
      <c r="AA121" s="2" t="str">
        <f t="shared" si="75"/>
        <v/>
      </c>
      <c r="AB121" s="2" t="str">
        <f t="shared" si="76"/>
        <v/>
      </c>
      <c r="AC121" s="2" t="str">
        <f t="shared" si="77"/>
        <v/>
      </c>
      <c r="AD121" s="2" t="str">
        <f t="shared" si="78"/>
        <v/>
      </c>
      <c r="AE121" s="2" t="str">
        <f t="shared" si="79"/>
        <v/>
      </c>
      <c r="AF121" s="2" t="str">
        <f t="shared" si="80"/>
        <v/>
      </c>
      <c r="AG121" s="2" t="str">
        <f t="shared" si="81"/>
        <v/>
      </c>
      <c r="AH121" s="2" t="str">
        <f t="shared" si="82"/>
        <v/>
      </c>
      <c r="AI121" s="2" t="str">
        <f t="shared" si="83"/>
        <v/>
      </c>
      <c r="AJ121" s="36" t="str">
        <f t="shared" si="47"/>
        <v/>
      </c>
    </row>
    <row r="122" spans="2:36" ht="21" customHeight="1" x14ac:dyDescent="0.2">
      <c r="C122" s="47" t="s">
        <v>261</v>
      </c>
      <c r="D122" s="46"/>
      <c r="E122" s="46"/>
      <c r="F122" s="46"/>
      <c r="G122" s="64"/>
      <c r="H122" s="36"/>
      <c r="I122" s="36"/>
      <c r="J122" s="36"/>
      <c r="K122" s="36"/>
      <c r="L122" s="36"/>
      <c r="M122" s="36"/>
      <c r="N122" s="36"/>
      <c r="AA122" s="2" t="str">
        <f t="shared" si="75"/>
        <v/>
      </c>
      <c r="AB122" s="2" t="str">
        <f t="shared" si="76"/>
        <v/>
      </c>
      <c r="AC122" s="2" t="str">
        <f t="shared" si="77"/>
        <v/>
      </c>
      <c r="AD122" s="2" t="str">
        <f t="shared" si="78"/>
        <v/>
      </c>
      <c r="AE122" s="2" t="str">
        <f t="shared" si="79"/>
        <v/>
      </c>
      <c r="AF122" s="2" t="str">
        <f t="shared" si="80"/>
        <v/>
      </c>
      <c r="AG122" s="2" t="str">
        <f t="shared" si="81"/>
        <v/>
      </c>
      <c r="AH122" s="2" t="str">
        <f t="shared" si="82"/>
        <v/>
      </c>
      <c r="AI122" s="2" t="str">
        <f t="shared" si="83"/>
        <v/>
      </c>
      <c r="AJ122" s="36" t="str">
        <f t="shared" si="47"/>
        <v/>
      </c>
    </row>
    <row r="123" spans="2:36" ht="15.75" customHeight="1" x14ac:dyDescent="0.2">
      <c r="C123" s="47" t="s">
        <v>262</v>
      </c>
      <c r="D123" s="46"/>
      <c r="E123" s="46"/>
      <c r="F123" s="46"/>
      <c r="G123" s="46"/>
      <c r="H123" s="36"/>
      <c r="I123" s="36"/>
      <c r="J123" s="36"/>
      <c r="K123" s="36"/>
      <c r="L123" s="36"/>
      <c r="M123" s="36"/>
      <c r="N123" s="36"/>
      <c r="AA123" s="2" t="str">
        <f t="shared" si="75"/>
        <v/>
      </c>
      <c r="AB123" s="2" t="str">
        <f t="shared" si="76"/>
        <v/>
      </c>
      <c r="AC123" s="2" t="str">
        <f t="shared" si="77"/>
        <v/>
      </c>
      <c r="AD123" s="2" t="str">
        <f t="shared" si="78"/>
        <v/>
      </c>
      <c r="AE123" s="2" t="str">
        <f t="shared" si="79"/>
        <v/>
      </c>
      <c r="AF123" s="2" t="str">
        <f t="shared" si="80"/>
        <v/>
      </c>
      <c r="AG123" s="2" t="str">
        <f t="shared" si="81"/>
        <v/>
      </c>
      <c r="AH123" s="2" t="str">
        <f t="shared" si="82"/>
        <v/>
      </c>
      <c r="AI123" s="2" t="str">
        <f t="shared" si="83"/>
        <v/>
      </c>
      <c r="AJ123" s="36" t="str">
        <f t="shared" si="47"/>
        <v/>
      </c>
    </row>
    <row r="124" spans="2:36" x14ac:dyDescent="0.2">
      <c r="D124" s="36"/>
      <c r="E124" s="36"/>
      <c r="F124" s="36"/>
      <c r="G124" s="36"/>
      <c r="H124" s="36"/>
      <c r="I124" s="36"/>
      <c r="J124" s="36"/>
      <c r="K124" s="36"/>
      <c r="L124" s="36"/>
      <c r="M124" s="36"/>
      <c r="N124" s="36"/>
      <c r="AA124" s="2" t="str">
        <f t="shared" si="75"/>
        <v/>
      </c>
      <c r="AB124" s="2" t="str">
        <f t="shared" si="76"/>
        <v/>
      </c>
      <c r="AC124" s="2" t="str">
        <f t="shared" si="77"/>
        <v/>
      </c>
      <c r="AD124" s="2" t="str">
        <f t="shared" si="78"/>
        <v/>
      </c>
      <c r="AE124" s="2" t="str">
        <f t="shared" si="79"/>
        <v/>
      </c>
      <c r="AF124" s="2" t="str">
        <f t="shared" si="80"/>
        <v/>
      </c>
      <c r="AG124" s="2" t="str">
        <f t="shared" si="81"/>
        <v/>
      </c>
      <c r="AH124" s="2" t="str">
        <f t="shared" si="82"/>
        <v/>
      </c>
      <c r="AI124" s="2" t="str">
        <f t="shared" si="83"/>
        <v/>
      </c>
      <c r="AJ124" s="36" t="str">
        <f t="shared" si="47"/>
        <v/>
      </c>
    </row>
    <row r="125" spans="2:36" x14ac:dyDescent="0.2">
      <c r="B125" s="21"/>
      <c r="C125" s="22"/>
      <c r="D125" s="37"/>
      <c r="E125" s="37"/>
      <c r="F125" s="37"/>
      <c r="G125" s="37"/>
      <c r="H125" s="37"/>
      <c r="I125" s="37"/>
      <c r="J125" s="37"/>
      <c r="K125" s="37"/>
      <c r="L125" s="37"/>
      <c r="M125" s="37"/>
      <c r="N125" s="36"/>
      <c r="AA125" s="108" t="str">
        <f t="shared" si="75"/>
        <v/>
      </c>
      <c r="AB125" s="108" t="str">
        <f t="shared" si="76"/>
        <v/>
      </c>
      <c r="AC125" s="108" t="str">
        <f t="shared" si="77"/>
        <v/>
      </c>
      <c r="AD125" s="108" t="str">
        <f t="shared" si="78"/>
        <v/>
      </c>
      <c r="AE125" s="108" t="str">
        <f t="shared" si="79"/>
        <v/>
      </c>
      <c r="AF125" s="108" t="str">
        <f t="shared" si="80"/>
        <v/>
      </c>
      <c r="AG125" s="108" t="str">
        <f t="shared" si="81"/>
        <v/>
      </c>
      <c r="AH125" s="108" t="str">
        <f t="shared" si="82"/>
        <v/>
      </c>
      <c r="AI125" s="108" t="str">
        <f t="shared" si="83"/>
        <v/>
      </c>
      <c r="AJ125" s="37" t="str">
        <f t="shared" si="47"/>
        <v/>
      </c>
    </row>
    <row r="126" spans="2:36" x14ac:dyDescent="0.2">
      <c r="B126" s="21"/>
      <c r="C126" s="22"/>
      <c r="D126" s="37"/>
      <c r="E126" s="37"/>
      <c r="F126" s="37"/>
      <c r="G126" s="37"/>
      <c r="H126" s="37"/>
      <c r="I126" s="37"/>
      <c r="J126" s="37"/>
      <c r="K126" s="37"/>
      <c r="L126" s="37"/>
      <c r="M126" s="37"/>
      <c r="N126" s="36"/>
      <c r="AA126" s="94" t="str">
        <f t="shared" ref="AA126:AI127" si="94">IF(SUM(AA127:AA146)=0,"",(SUM(AA127:AA146)))</f>
        <v/>
      </c>
      <c r="AB126" s="94" t="str">
        <f t="shared" si="94"/>
        <v/>
      </c>
      <c r="AC126" s="94" t="str">
        <f t="shared" si="94"/>
        <v/>
      </c>
      <c r="AD126" s="94" t="str">
        <f t="shared" si="94"/>
        <v/>
      </c>
      <c r="AE126" s="94" t="str">
        <f t="shared" si="94"/>
        <v/>
      </c>
      <c r="AF126" s="94" t="str">
        <f t="shared" si="94"/>
        <v/>
      </c>
      <c r="AG126" s="94" t="str">
        <f t="shared" si="94"/>
        <v/>
      </c>
      <c r="AH126" s="94" t="str">
        <f t="shared" si="94"/>
        <v/>
      </c>
      <c r="AI126" s="94" t="str">
        <f t="shared" si="94"/>
        <v/>
      </c>
      <c r="AJ126" s="37" t="str">
        <f t="shared" si="47"/>
        <v/>
      </c>
    </row>
    <row r="127" spans="2:36" ht="15.75" x14ac:dyDescent="0.2">
      <c r="B127" s="67" t="s">
        <v>27</v>
      </c>
      <c r="D127" s="36"/>
      <c r="E127" s="36"/>
      <c r="F127" s="36"/>
      <c r="G127" s="36"/>
      <c r="H127" s="36"/>
      <c r="I127" s="36"/>
      <c r="J127" s="36"/>
      <c r="K127" s="36"/>
      <c r="L127" s="36"/>
      <c r="M127" s="36"/>
      <c r="N127" s="36"/>
      <c r="AA127" s="94" t="str">
        <f t="shared" si="94"/>
        <v/>
      </c>
      <c r="AB127" s="94" t="str">
        <f t="shared" si="94"/>
        <v/>
      </c>
      <c r="AC127" s="94" t="str">
        <f t="shared" si="94"/>
        <v/>
      </c>
      <c r="AD127" s="94" t="str">
        <f t="shared" si="94"/>
        <v/>
      </c>
      <c r="AE127" s="94" t="str">
        <f t="shared" si="94"/>
        <v/>
      </c>
      <c r="AF127" s="94" t="str">
        <f t="shared" si="94"/>
        <v/>
      </c>
      <c r="AG127" s="94" t="str">
        <f t="shared" si="94"/>
        <v/>
      </c>
      <c r="AH127" s="94" t="str">
        <f t="shared" si="94"/>
        <v/>
      </c>
      <c r="AI127" s="94" t="str">
        <f t="shared" si="94"/>
        <v/>
      </c>
      <c r="AJ127" s="36" t="str">
        <f t="shared" si="47"/>
        <v/>
      </c>
    </row>
    <row r="128" spans="2:36" x14ac:dyDescent="0.2">
      <c r="D128" s="36"/>
      <c r="E128" s="36"/>
      <c r="F128" s="36"/>
      <c r="G128" s="36"/>
      <c r="H128" s="36"/>
      <c r="I128" s="36"/>
      <c r="J128" s="36"/>
      <c r="K128" s="36"/>
      <c r="L128" s="36"/>
      <c r="M128" s="36"/>
      <c r="N128" s="36"/>
      <c r="AA128" s="94" t="str">
        <f t="shared" ref="AA128:AI128" si="95">IF(SUM(AA129:AA147)=0,"",(SUM(AA129:AA147)))</f>
        <v/>
      </c>
      <c r="AB128" s="94" t="str">
        <f t="shared" si="95"/>
        <v/>
      </c>
      <c r="AC128" s="94" t="str">
        <f t="shared" si="95"/>
        <v/>
      </c>
      <c r="AD128" s="94" t="str">
        <f t="shared" si="95"/>
        <v/>
      </c>
      <c r="AE128" s="94" t="str">
        <f t="shared" si="95"/>
        <v/>
      </c>
      <c r="AF128" s="94" t="str">
        <f t="shared" si="95"/>
        <v/>
      </c>
      <c r="AG128" s="94" t="str">
        <f t="shared" si="95"/>
        <v/>
      </c>
      <c r="AH128" s="94" t="str">
        <f t="shared" si="95"/>
        <v/>
      </c>
      <c r="AI128" s="94" t="str">
        <f t="shared" si="95"/>
        <v/>
      </c>
      <c r="AJ128" s="36" t="str">
        <f t="shared" si="47"/>
        <v/>
      </c>
    </row>
    <row r="129" spans="2:36" ht="89.25" x14ac:dyDescent="0.2">
      <c r="C129" s="1" t="s">
        <v>232</v>
      </c>
      <c r="D129" s="36"/>
      <c r="E129" s="36"/>
      <c r="F129" s="36"/>
      <c r="G129" s="36"/>
      <c r="H129" s="36"/>
      <c r="I129" s="36"/>
      <c r="J129" s="36"/>
      <c r="K129" s="36"/>
      <c r="L129" s="36"/>
      <c r="M129" s="36"/>
      <c r="N129" s="36"/>
      <c r="AA129" s="94" t="str">
        <f t="shared" ref="AA129:AI129" si="96">IF(SUM(AA130:AA147)=0,"",(SUM(AA130:AA147)))</f>
        <v/>
      </c>
      <c r="AB129" s="94" t="str">
        <f t="shared" si="96"/>
        <v/>
      </c>
      <c r="AC129" s="94" t="str">
        <f t="shared" si="96"/>
        <v/>
      </c>
      <c r="AD129" s="94" t="str">
        <f t="shared" si="96"/>
        <v/>
      </c>
      <c r="AE129" s="94" t="str">
        <f t="shared" si="96"/>
        <v/>
      </c>
      <c r="AF129" s="94" t="str">
        <f t="shared" si="96"/>
        <v/>
      </c>
      <c r="AG129" s="94" t="str">
        <f t="shared" si="96"/>
        <v/>
      </c>
      <c r="AH129" s="94" t="str">
        <f t="shared" si="96"/>
        <v/>
      </c>
      <c r="AI129" s="94" t="str">
        <f t="shared" si="96"/>
        <v/>
      </c>
      <c r="AJ129" s="36" t="str">
        <f t="shared" ref="AJ129:AJ192" si="97">IF(SUM(AA129:AI129)&gt;0,1,"")</f>
        <v/>
      </c>
    </row>
    <row r="130" spans="2:36" x14ac:dyDescent="0.2">
      <c r="D130" s="36"/>
      <c r="E130" s="36"/>
      <c r="F130" s="36"/>
      <c r="G130" s="36"/>
      <c r="H130" s="36"/>
      <c r="I130" s="36"/>
      <c r="J130" s="36"/>
      <c r="K130" s="36"/>
      <c r="L130" s="36"/>
      <c r="M130" s="36"/>
      <c r="N130" s="36"/>
      <c r="AA130" s="94" t="str">
        <f t="shared" ref="AA130:AI130" si="98">IF(SUM(AA131:AA147)=0,"",(SUM(AA131:AA147)))</f>
        <v/>
      </c>
      <c r="AB130" s="94" t="str">
        <f t="shared" si="98"/>
        <v/>
      </c>
      <c r="AC130" s="94" t="str">
        <f t="shared" si="98"/>
        <v/>
      </c>
      <c r="AD130" s="94" t="str">
        <f t="shared" si="98"/>
        <v/>
      </c>
      <c r="AE130" s="94" t="str">
        <f t="shared" si="98"/>
        <v/>
      </c>
      <c r="AF130" s="94" t="str">
        <f t="shared" si="98"/>
        <v/>
      </c>
      <c r="AG130" s="94" t="str">
        <f t="shared" si="98"/>
        <v/>
      </c>
      <c r="AH130" s="94" t="str">
        <f t="shared" si="98"/>
        <v/>
      </c>
      <c r="AI130" s="94" t="str">
        <f t="shared" si="98"/>
        <v/>
      </c>
      <c r="AJ130" s="36" t="str">
        <f t="shared" si="97"/>
        <v/>
      </c>
    </row>
    <row r="131" spans="2:36" x14ac:dyDescent="0.2">
      <c r="C131" s="20" t="s">
        <v>37</v>
      </c>
      <c r="D131" s="36"/>
      <c r="E131" s="36"/>
      <c r="F131" s="36"/>
      <c r="G131" s="36"/>
      <c r="H131" s="36"/>
      <c r="I131" s="36"/>
      <c r="J131" s="36"/>
      <c r="K131" s="36"/>
      <c r="L131" s="36"/>
      <c r="M131" s="36"/>
      <c r="N131" s="36"/>
      <c r="AA131" s="2" t="str">
        <f t="shared" ref="AA131:AA148" si="99">IF(AND(_221d4=1,E131="Y"),1,"")</f>
        <v/>
      </c>
      <c r="AB131" s="2" t="str">
        <f t="shared" ref="AB131:AB148" si="100">IF(AND(_221d3=1,F131="Y"),1,"")</f>
        <v/>
      </c>
      <c r="AC131" s="2" t="str">
        <f t="shared" ref="AC131:AC148" si="101">IF(AND(_d3bmir=1,G131="Y"),1,"")</f>
        <v/>
      </c>
      <c r="AD131" s="2" t="str">
        <f t="shared" ref="AD131:AD148" si="102">IF(AND(_236=1,H131="Y"),1,"")</f>
        <v/>
      </c>
      <c r="AE131" s="2" t="str">
        <f t="shared" ref="AE131:AE148" si="103">IF(AND(_232=1,I131="Y"),1,"")</f>
        <v/>
      </c>
      <c r="AF131" s="2" t="str">
        <f t="shared" ref="AF131:AF148" si="104">IF(AND(_207=1,J131="Y"),1,"")</f>
        <v/>
      </c>
      <c r="AG131" s="2" t="str">
        <f t="shared" ref="AG131:AG148" si="105">IF(AND(_m2m=1,K131="Y"),1,"")</f>
        <v/>
      </c>
      <c r="AH131" s="2" t="str">
        <f t="shared" ref="AH131:AH148" si="106">IF(AND(_ms8=1,L131="Y"),1,"")</f>
        <v/>
      </c>
      <c r="AI131" s="2" t="str">
        <f t="shared" ref="AI131:AI148" si="107">IF(AND(_nms8=1,M131="Y"),1,"")</f>
        <v/>
      </c>
      <c r="AJ131" s="36" t="str">
        <f t="shared" si="97"/>
        <v/>
      </c>
    </row>
    <row r="132" spans="2:36" ht="63.75" x14ac:dyDescent="0.2">
      <c r="C132" s="1" t="s">
        <v>77</v>
      </c>
      <c r="D132" s="36"/>
      <c r="E132" s="110">
        <v>5</v>
      </c>
      <c r="F132" s="111" t="s">
        <v>256</v>
      </c>
      <c r="G132" s="111" t="s">
        <v>256</v>
      </c>
      <c r="H132" s="111" t="s">
        <v>256</v>
      </c>
      <c r="I132" s="110">
        <v>5</v>
      </c>
      <c r="J132" s="110">
        <v>5</v>
      </c>
      <c r="K132" s="110">
        <v>5</v>
      </c>
      <c r="L132" s="110" t="s">
        <v>0</v>
      </c>
      <c r="M132" s="110" t="s">
        <v>0</v>
      </c>
      <c r="N132" s="115"/>
      <c r="O132" s="112" t="str">
        <f>IF(COUNT(_221d4:_m2m)&gt;1,"Please select ONLY one program.", IF(AND(_221d4=1,E132&lt;&gt;"Y",E132&lt;&gt;"N"),"Select Y/N", IF(AND(_221d3=1,F132&lt;&gt;"Y",F132&lt;&gt;"N"),"Select Y/N", IF(AND(_d3bmir=1,G132&lt;&gt;"Y",G132&lt;&gt;"N"),"Select Y/N", IF(AND(_236=1,H132&lt;&gt;"Y",H132&lt;&gt;"N"),"Select Y/N", IF(AND(_232=1,I132&lt;&gt;"Y",I132&lt;&gt;"N"),"Select Y/N", IF(AND(_207=1,J132&lt;&gt;"Y",EF132&lt;&gt;"N"),"Select Y/N", IF(AND(_m2m=1,K132&lt;&gt;"Y",K132&lt;&gt;"N"),"Select Y/N", IF(AND(_ms8=1,L132&lt;&gt;"Y",L132&lt;&gt;"N"),"Select Y/N", IF(AND(_nms8=1,M132&lt;&gt;"Y",M132&lt;&gt;"N"),"Select Y/N",""))))))))))</f>
        <v>Select Y/N</v>
      </c>
      <c r="AA132" s="2" t="str">
        <f t="shared" si="99"/>
        <v/>
      </c>
      <c r="AB132" s="2" t="str">
        <f t="shared" si="100"/>
        <v/>
      </c>
      <c r="AC132" s="2" t="str">
        <f t="shared" si="101"/>
        <v/>
      </c>
      <c r="AD132" s="2" t="str">
        <f t="shared" si="102"/>
        <v/>
      </c>
      <c r="AE132" s="2" t="str">
        <f t="shared" si="103"/>
        <v/>
      </c>
      <c r="AF132" s="2" t="str">
        <f t="shared" si="104"/>
        <v/>
      </c>
      <c r="AG132" s="2" t="str">
        <f t="shared" si="105"/>
        <v/>
      </c>
      <c r="AH132" s="2" t="str">
        <f t="shared" si="106"/>
        <v/>
      </c>
      <c r="AI132" s="2" t="str">
        <f t="shared" si="107"/>
        <v/>
      </c>
      <c r="AJ132" s="45" t="str">
        <f t="shared" si="97"/>
        <v/>
      </c>
    </row>
    <row r="133" spans="2:36" ht="18.75" x14ac:dyDescent="0.2">
      <c r="D133" s="36"/>
      <c r="E133" s="113">
        <f t="shared" ref="E133:M133" si="108">E132</f>
        <v>5</v>
      </c>
      <c r="F133" s="113" t="str">
        <f t="shared" si="108"/>
        <v>Y</v>
      </c>
      <c r="G133" s="113" t="str">
        <f t="shared" si="108"/>
        <v>Y</v>
      </c>
      <c r="H133" s="113" t="str">
        <f t="shared" si="108"/>
        <v>Y</v>
      </c>
      <c r="I133" s="113">
        <f t="shared" si="108"/>
        <v>5</v>
      </c>
      <c r="J133" s="113">
        <f t="shared" si="108"/>
        <v>5</v>
      </c>
      <c r="K133" s="113">
        <f t="shared" si="108"/>
        <v>5</v>
      </c>
      <c r="L133" s="113" t="str">
        <f t="shared" si="108"/>
        <v>?</v>
      </c>
      <c r="M133" s="113" t="str">
        <f t="shared" si="108"/>
        <v>?</v>
      </c>
      <c r="N133" s="113"/>
      <c r="AA133" s="2" t="str">
        <f t="shared" si="99"/>
        <v/>
      </c>
      <c r="AB133" s="2" t="str">
        <f t="shared" si="100"/>
        <v/>
      </c>
      <c r="AC133" s="2" t="str">
        <f t="shared" si="101"/>
        <v/>
      </c>
      <c r="AD133" s="2" t="str">
        <f t="shared" si="102"/>
        <v/>
      </c>
      <c r="AE133" s="2" t="str">
        <f t="shared" si="103"/>
        <v/>
      </c>
      <c r="AF133" s="2" t="str">
        <f t="shared" si="104"/>
        <v/>
      </c>
      <c r="AG133" s="2" t="str">
        <f t="shared" si="105"/>
        <v/>
      </c>
      <c r="AH133" s="2" t="str">
        <f t="shared" si="106"/>
        <v/>
      </c>
      <c r="AI133" s="2" t="str">
        <f t="shared" si="107"/>
        <v/>
      </c>
      <c r="AJ133" s="76" t="str">
        <f t="shared" si="97"/>
        <v/>
      </c>
    </row>
    <row r="134" spans="2:36" ht="25.5" x14ac:dyDescent="0.2">
      <c r="C134" s="1" t="s">
        <v>82</v>
      </c>
      <c r="D134" s="36"/>
      <c r="E134" s="110">
        <v>5</v>
      </c>
      <c r="F134" s="111" t="s">
        <v>256</v>
      </c>
      <c r="G134" s="111" t="s">
        <v>256</v>
      </c>
      <c r="H134" s="111" t="s">
        <v>256</v>
      </c>
      <c r="I134" s="110">
        <v>5</v>
      </c>
      <c r="J134" s="110">
        <v>5</v>
      </c>
      <c r="K134" s="110">
        <v>5</v>
      </c>
      <c r="L134" s="110" t="s">
        <v>0</v>
      </c>
      <c r="M134" s="110" t="s">
        <v>0</v>
      </c>
      <c r="N134" s="115"/>
      <c r="O134" s="112" t="str">
        <f>IF(COUNT(_221d4:_m2m)&gt;1,"Please select ONLY one program.", IF(AND(_221d4=1,E134&lt;&gt;"Y",E134&lt;&gt;"N"),"Select Y/N", IF(AND(_221d3=1,F134&lt;&gt;"Y",F134&lt;&gt;"N"),"Select Y/N", IF(AND(_d3bmir=1,G134&lt;&gt;"Y",G134&lt;&gt;"N"),"Select Y/N", IF(AND(_236=1,H134&lt;&gt;"Y",H134&lt;&gt;"N"),"Select Y/N", IF(AND(_232=1,I134&lt;&gt;"Y",I134&lt;&gt;"N"),"Select Y/N", IF(AND(_207=1,J134&lt;&gt;"Y",EF134&lt;&gt;"N"),"Select Y/N", IF(AND(_m2m=1,K134&lt;&gt;"Y",K134&lt;&gt;"N"),"Select Y/N", IF(AND(_ms8=1,L134&lt;&gt;"Y",L134&lt;&gt;"N"),"Select Y/N", IF(AND(_nms8=1,M134&lt;&gt;"Y",M134&lt;&gt;"N"),"Select Y/N",""))))))))))</f>
        <v>Select Y/N</v>
      </c>
      <c r="AA134" s="2" t="str">
        <f t="shared" si="99"/>
        <v/>
      </c>
      <c r="AB134" s="2" t="str">
        <f t="shared" si="100"/>
        <v/>
      </c>
      <c r="AC134" s="2" t="str">
        <f t="shared" si="101"/>
        <v/>
      </c>
      <c r="AD134" s="2" t="str">
        <f t="shared" si="102"/>
        <v/>
      </c>
      <c r="AE134" s="2" t="str">
        <f t="shared" si="103"/>
        <v/>
      </c>
      <c r="AF134" s="2" t="str">
        <f t="shared" si="104"/>
        <v/>
      </c>
      <c r="AG134" s="2" t="str">
        <f t="shared" si="105"/>
        <v/>
      </c>
      <c r="AH134" s="2" t="str">
        <f t="shared" si="106"/>
        <v/>
      </c>
      <c r="AI134" s="2" t="str">
        <f t="shared" si="107"/>
        <v/>
      </c>
      <c r="AJ134" s="45" t="str">
        <f t="shared" si="97"/>
        <v/>
      </c>
    </row>
    <row r="135" spans="2:36" ht="18.75" x14ac:dyDescent="0.2">
      <c r="D135" s="36"/>
      <c r="E135" s="113">
        <f t="shared" ref="E135:M135" si="109">E134</f>
        <v>5</v>
      </c>
      <c r="F135" s="113" t="str">
        <f t="shared" si="109"/>
        <v>Y</v>
      </c>
      <c r="G135" s="113" t="str">
        <f t="shared" si="109"/>
        <v>Y</v>
      </c>
      <c r="H135" s="113" t="str">
        <f t="shared" si="109"/>
        <v>Y</v>
      </c>
      <c r="I135" s="113">
        <f t="shared" si="109"/>
        <v>5</v>
      </c>
      <c r="J135" s="113">
        <f t="shared" si="109"/>
        <v>5</v>
      </c>
      <c r="K135" s="113">
        <f t="shared" si="109"/>
        <v>5</v>
      </c>
      <c r="L135" s="113" t="str">
        <f t="shared" si="109"/>
        <v>?</v>
      </c>
      <c r="M135" s="113" t="str">
        <f t="shared" si="109"/>
        <v>?</v>
      </c>
      <c r="N135" s="113"/>
      <c r="AA135" s="2" t="str">
        <f t="shared" si="99"/>
        <v/>
      </c>
      <c r="AB135" s="2" t="str">
        <f t="shared" si="100"/>
        <v/>
      </c>
      <c r="AC135" s="2" t="str">
        <f t="shared" si="101"/>
        <v/>
      </c>
      <c r="AD135" s="2" t="str">
        <f t="shared" si="102"/>
        <v/>
      </c>
      <c r="AE135" s="2" t="str">
        <f t="shared" si="103"/>
        <v/>
      </c>
      <c r="AF135" s="2" t="str">
        <f t="shared" si="104"/>
        <v/>
      </c>
      <c r="AG135" s="2" t="str">
        <f t="shared" si="105"/>
        <v/>
      </c>
      <c r="AH135" s="2" t="str">
        <f t="shared" si="106"/>
        <v/>
      </c>
      <c r="AI135" s="2" t="str">
        <f t="shared" si="107"/>
        <v/>
      </c>
      <c r="AJ135" s="76" t="str">
        <f t="shared" si="97"/>
        <v/>
      </c>
    </row>
    <row r="136" spans="2:36" ht="38.25" x14ac:dyDescent="0.2">
      <c r="C136" s="1" t="s">
        <v>78</v>
      </c>
      <c r="D136" s="36"/>
      <c r="E136" s="110">
        <v>5</v>
      </c>
      <c r="F136" s="111" t="s">
        <v>256</v>
      </c>
      <c r="G136" s="111" t="s">
        <v>256</v>
      </c>
      <c r="H136" s="111" t="s">
        <v>256</v>
      </c>
      <c r="I136" s="110">
        <v>5</v>
      </c>
      <c r="J136" s="110">
        <v>5</v>
      </c>
      <c r="K136" s="110">
        <v>5</v>
      </c>
      <c r="L136" s="110" t="s">
        <v>0</v>
      </c>
      <c r="M136" s="110" t="s">
        <v>0</v>
      </c>
      <c r="N136" s="115"/>
      <c r="O136" s="112" t="str">
        <f>IF(COUNT(_221d4:_m2m)&gt;1,"Please select ONLY one program.", IF(AND(_221d4=1,E136&lt;&gt;"Y",E136&lt;&gt;"N"),"Select Y/N", IF(AND(_221d3=1,F136&lt;&gt;"Y",F136&lt;&gt;"N"),"Select Y/N", IF(AND(_d3bmir=1,G136&lt;&gt;"Y",G136&lt;&gt;"N"),"Select Y/N", IF(AND(_236=1,H136&lt;&gt;"Y",H136&lt;&gt;"N"),"Select Y/N", IF(AND(_232=1,I136&lt;&gt;"Y",I136&lt;&gt;"N"),"Select Y/N", IF(AND(_207=1,J136&lt;&gt;"Y",EF136&lt;&gt;"N"),"Select Y/N", IF(AND(_m2m=1,K136&lt;&gt;"Y",K136&lt;&gt;"N"),"Select Y/N", IF(AND(_ms8=1,L136&lt;&gt;"Y",L136&lt;&gt;"N"),"Select Y/N", IF(AND(_nms8=1,M136&lt;&gt;"Y",M136&lt;&gt;"N"),"Select Y/N",""))))))))))</f>
        <v>Select Y/N</v>
      </c>
      <c r="AA136" s="2" t="str">
        <f t="shared" si="99"/>
        <v/>
      </c>
      <c r="AB136" s="2" t="str">
        <f t="shared" si="100"/>
        <v/>
      </c>
      <c r="AC136" s="2" t="str">
        <f t="shared" si="101"/>
        <v/>
      </c>
      <c r="AD136" s="2" t="str">
        <f t="shared" si="102"/>
        <v/>
      </c>
      <c r="AE136" s="2" t="str">
        <f t="shared" si="103"/>
        <v/>
      </c>
      <c r="AF136" s="2" t="str">
        <f t="shared" si="104"/>
        <v/>
      </c>
      <c r="AG136" s="2" t="str">
        <f t="shared" si="105"/>
        <v/>
      </c>
      <c r="AH136" s="2" t="str">
        <f t="shared" si="106"/>
        <v/>
      </c>
      <c r="AI136" s="2" t="str">
        <f t="shared" si="107"/>
        <v/>
      </c>
      <c r="AJ136" s="45" t="str">
        <f t="shared" si="97"/>
        <v/>
      </c>
    </row>
    <row r="137" spans="2:36" ht="18.75" x14ac:dyDescent="0.2">
      <c r="D137" s="36"/>
      <c r="E137" s="113">
        <f t="shared" ref="E137:M137" si="110">E136</f>
        <v>5</v>
      </c>
      <c r="F137" s="113" t="str">
        <f t="shared" si="110"/>
        <v>Y</v>
      </c>
      <c r="G137" s="113" t="str">
        <f t="shared" si="110"/>
        <v>Y</v>
      </c>
      <c r="H137" s="113" t="str">
        <f t="shared" si="110"/>
        <v>Y</v>
      </c>
      <c r="I137" s="113">
        <f t="shared" si="110"/>
        <v>5</v>
      </c>
      <c r="J137" s="113">
        <f t="shared" si="110"/>
        <v>5</v>
      </c>
      <c r="K137" s="113">
        <f t="shared" si="110"/>
        <v>5</v>
      </c>
      <c r="L137" s="113" t="str">
        <f t="shared" si="110"/>
        <v>?</v>
      </c>
      <c r="M137" s="113" t="str">
        <f t="shared" si="110"/>
        <v>?</v>
      </c>
      <c r="N137" s="113"/>
      <c r="AA137" s="2" t="str">
        <f t="shared" si="99"/>
        <v/>
      </c>
      <c r="AB137" s="2" t="str">
        <f t="shared" si="100"/>
        <v/>
      </c>
      <c r="AC137" s="2" t="str">
        <f t="shared" si="101"/>
        <v/>
      </c>
      <c r="AD137" s="2" t="str">
        <f t="shared" si="102"/>
        <v/>
      </c>
      <c r="AE137" s="2" t="str">
        <f t="shared" si="103"/>
        <v/>
      </c>
      <c r="AF137" s="2" t="str">
        <f t="shared" si="104"/>
        <v/>
      </c>
      <c r="AG137" s="2" t="str">
        <f t="shared" si="105"/>
        <v/>
      </c>
      <c r="AH137" s="2" t="str">
        <f t="shared" si="106"/>
        <v/>
      </c>
      <c r="AI137" s="2" t="str">
        <f t="shared" si="107"/>
        <v/>
      </c>
      <c r="AJ137" s="76" t="str">
        <f t="shared" si="97"/>
        <v/>
      </c>
    </row>
    <row r="138" spans="2:36" ht="38.25" x14ac:dyDescent="0.2">
      <c r="C138" s="1" t="s">
        <v>79</v>
      </c>
      <c r="D138" s="36"/>
      <c r="E138" s="110">
        <v>5</v>
      </c>
      <c r="F138" s="111" t="s">
        <v>256</v>
      </c>
      <c r="G138" s="111" t="s">
        <v>256</v>
      </c>
      <c r="H138" s="111" t="s">
        <v>256</v>
      </c>
      <c r="I138" s="110">
        <v>5</v>
      </c>
      <c r="J138" s="110">
        <v>5</v>
      </c>
      <c r="K138" s="110">
        <v>5</v>
      </c>
      <c r="L138" s="110" t="s">
        <v>0</v>
      </c>
      <c r="M138" s="110" t="s">
        <v>0</v>
      </c>
      <c r="N138" s="115"/>
      <c r="O138" s="112" t="str">
        <f>IF(COUNT(_221d4:_m2m)&gt;1,"Please select ONLY one program.", IF(AND(_221d4=1,E138&lt;&gt;"Y",E138&lt;&gt;"N"),"Select Y/N", IF(AND(_221d3=1,F138&lt;&gt;"Y",F138&lt;&gt;"N"),"Select Y/N", IF(AND(_d3bmir=1,G138&lt;&gt;"Y",G138&lt;&gt;"N"),"Select Y/N", IF(AND(_236=1,H138&lt;&gt;"Y",H138&lt;&gt;"N"),"Select Y/N", IF(AND(_232=1,I138&lt;&gt;"Y",I138&lt;&gt;"N"),"Select Y/N", IF(AND(_207=1,J138&lt;&gt;"Y",EF138&lt;&gt;"N"),"Select Y/N", IF(AND(_m2m=1,K138&lt;&gt;"Y",K138&lt;&gt;"N"),"Select Y/N", IF(AND(_ms8=1,L138&lt;&gt;"Y",L138&lt;&gt;"N"),"Select Y/N", IF(AND(_nms8=1,M138&lt;&gt;"Y",M138&lt;&gt;"N"),"Select Y/N",""))))))))))</f>
        <v>Select Y/N</v>
      </c>
      <c r="AA138" s="2" t="str">
        <f t="shared" si="99"/>
        <v/>
      </c>
      <c r="AB138" s="2" t="str">
        <f t="shared" si="100"/>
        <v/>
      </c>
      <c r="AC138" s="2" t="str">
        <f t="shared" si="101"/>
        <v/>
      </c>
      <c r="AD138" s="2" t="str">
        <f t="shared" si="102"/>
        <v/>
      </c>
      <c r="AE138" s="2" t="str">
        <f t="shared" si="103"/>
        <v/>
      </c>
      <c r="AF138" s="2" t="str">
        <f t="shared" si="104"/>
        <v/>
      </c>
      <c r="AG138" s="2" t="str">
        <f t="shared" si="105"/>
        <v/>
      </c>
      <c r="AH138" s="2" t="str">
        <f t="shared" si="106"/>
        <v/>
      </c>
      <c r="AI138" s="2" t="str">
        <f t="shared" si="107"/>
        <v/>
      </c>
      <c r="AJ138" s="45" t="str">
        <f t="shared" si="97"/>
        <v/>
      </c>
    </row>
    <row r="139" spans="2:36" ht="18.75" x14ac:dyDescent="0.2">
      <c r="D139" s="36"/>
      <c r="E139" s="113">
        <f t="shared" ref="E139:M139" si="111">E138</f>
        <v>5</v>
      </c>
      <c r="F139" s="113" t="str">
        <f t="shared" si="111"/>
        <v>Y</v>
      </c>
      <c r="G139" s="113" t="str">
        <f t="shared" si="111"/>
        <v>Y</v>
      </c>
      <c r="H139" s="113" t="str">
        <f t="shared" si="111"/>
        <v>Y</v>
      </c>
      <c r="I139" s="113">
        <f t="shared" si="111"/>
        <v>5</v>
      </c>
      <c r="J139" s="113">
        <f t="shared" si="111"/>
        <v>5</v>
      </c>
      <c r="K139" s="113">
        <f t="shared" si="111"/>
        <v>5</v>
      </c>
      <c r="L139" s="113" t="str">
        <f t="shared" si="111"/>
        <v>?</v>
      </c>
      <c r="M139" s="113" t="str">
        <f t="shared" si="111"/>
        <v>?</v>
      </c>
      <c r="N139" s="113"/>
      <c r="AA139" s="2" t="str">
        <f t="shared" si="99"/>
        <v/>
      </c>
      <c r="AB139" s="2" t="str">
        <f t="shared" si="100"/>
        <v/>
      </c>
      <c r="AC139" s="2" t="str">
        <f t="shared" si="101"/>
        <v/>
      </c>
      <c r="AD139" s="2" t="str">
        <f t="shared" si="102"/>
        <v/>
      </c>
      <c r="AE139" s="2" t="str">
        <f t="shared" si="103"/>
        <v/>
      </c>
      <c r="AF139" s="2" t="str">
        <f t="shared" si="104"/>
        <v/>
      </c>
      <c r="AG139" s="2" t="str">
        <f t="shared" si="105"/>
        <v/>
      </c>
      <c r="AH139" s="2" t="str">
        <f t="shared" si="106"/>
        <v/>
      </c>
      <c r="AI139" s="2" t="str">
        <f t="shared" si="107"/>
        <v/>
      </c>
      <c r="AJ139" s="76" t="str">
        <f t="shared" si="97"/>
        <v/>
      </c>
    </row>
    <row r="140" spans="2:36" ht="63.75" x14ac:dyDescent="0.2">
      <c r="C140" s="1" t="s">
        <v>80</v>
      </c>
      <c r="D140" s="36"/>
      <c r="E140" s="110">
        <v>5</v>
      </c>
      <c r="F140" s="111" t="s">
        <v>256</v>
      </c>
      <c r="G140" s="111" t="s">
        <v>256</v>
      </c>
      <c r="H140" s="111" t="s">
        <v>256</v>
      </c>
      <c r="I140" s="110">
        <v>5</v>
      </c>
      <c r="J140" s="110">
        <v>5</v>
      </c>
      <c r="K140" s="110">
        <v>5</v>
      </c>
      <c r="L140" s="110" t="s">
        <v>0</v>
      </c>
      <c r="M140" s="110" t="s">
        <v>0</v>
      </c>
      <c r="N140" s="115"/>
      <c r="O140" s="112" t="str">
        <f>IF(COUNT(_221d4:_m2m)&gt;1,"Please select ONLY one program.", IF(AND(_221d4=1,E140&lt;&gt;"Y",E140&lt;&gt;"N"),"Select Y/N", IF(AND(_221d3=1,F140&lt;&gt;"Y",F140&lt;&gt;"N"),"Select Y/N", IF(AND(_d3bmir=1,G140&lt;&gt;"Y",G140&lt;&gt;"N"),"Select Y/N", IF(AND(_236=1,H140&lt;&gt;"Y",H140&lt;&gt;"N"),"Select Y/N", IF(AND(_232=1,I140&lt;&gt;"Y",I140&lt;&gt;"N"),"Select Y/N", IF(AND(_207=1,J140&lt;&gt;"Y",EF140&lt;&gt;"N"),"Select Y/N", IF(AND(_m2m=1,K140&lt;&gt;"Y",K140&lt;&gt;"N"),"Select Y/N", IF(AND(_ms8=1,L140&lt;&gt;"Y",L140&lt;&gt;"N"),"Select Y/N", IF(AND(_nms8=1,M140&lt;&gt;"Y",M140&lt;&gt;"N"),"Select Y/N",""))))))))))</f>
        <v>Select Y/N</v>
      </c>
      <c r="AA140" s="2" t="str">
        <f t="shared" si="99"/>
        <v/>
      </c>
      <c r="AB140" s="2" t="str">
        <f t="shared" si="100"/>
        <v/>
      </c>
      <c r="AC140" s="2" t="str">
        <f t="shared" si="101"/>
        <v/>
      </c>
      <c r="AD140" s="2" t="str">
        <f t="shared" si="102"/>
        <v/>
      </c>
      <c r="AE140" s="2" t="str">
        <f t="shared" si="103"/>
        <v/>
      </c>
      <c r="AF140" s="2" t="str">
        <f t="shared" si="104"/>
        <v/>
      </c>
      <c r="AG140" s="2" t="str">
        <f t="shared" si="105"/>
        <v/>
      </c>
      <c r="AH140" s="2" t="str">
        <f t="shared" si="106"/>
        <v/>
      </c>
      <c r="AI140" s="2" t="str">
        <f t="shared" si="107"/>
        <v/>
      </c>
      <c r="AJ140" s="45" t="str">
        <f t="shared" si="97"/>
        <v/>
      </c>
    </row>
    <row r="141" spans="2:36" x14ac:dyDescent="0.2">
      <c r="D141" s="36"/>
      <c r="E141" s="113">
        <f t="shared" ref="E141:M141" si="112">E140</f>
        <v>5</v>
      </c>
      <c r="F141" s="113" t="str">
        <f t="shared" si="112"/>
        <v>Y</v>
      </c>
      <c r="G141" s="113" t="str">
        <f t="shared" si="112"/>
        <v>Y</v>
      </c>
      <c r="H141" s="113" t="str">
        <f t="shared" si="112"/>
        <v>Y</v>
      </c>
      <c r="I141" s="113">
        <f t="shared" si="112"/>
        <v>5</v>
      </c>
      <c r="J141" s="113">
        <f t="shared" si="112"/>
        <v>5</v>
      </c>
      <c r="K141" s="113">
        <f t="shared" si="112"/>
        <v>5</v>
      </c>
      <c r="L141" s="113" t="str">
        <f t="shared" si="112"/>
        <v>?</v>
      </c>
      <c r="M141" s="113" t="str">
        <f t="shared" si="112"/>
        <v>?</v>
      </c>
      <c r="N141" s="113"/>
      <c r="AA141" s="2" t="str">
        <f t="shared" si="99"/>
        <v/>
      </c>
      <c r="AB141" s="2" t="str">
        <f t="shared" si="100"/>
        <v/>
      </c>
      <c r="AC141" s="2" t="str">
        <f t="shared" si="101"/>
        <v/>
      </c>
      <c r="AD141" s="2" t="str">
        <f t="shared" si="102"/>
        <v/>
      </c>
      <c r="AE141" s="2" t="str">
        <f t="shared" si="103"/>
        <v/>
      </c>
      <c r="AF141" s="2" t="str">
        <f t="shared" si="104"/>
        <v/>
      </c>
      <c r="AG141" s="2" t="str">
        <f t="shared" si="105"/>
        <v/>
      </c>
      <c r="AH141" s="2" t="str">
        <f t="shared" si="106"/>
        <v/>
      </c>
      <c r="AI141" s="2" t="str">
        <f t="shared" si="107"/>
        <v/>
      </c>
      <c r="AJ141" s="48" t="str">
        <f t="shared" si="97"/>
        <v/>
      </c>
    </row>
    <row r="142" spans="2:36" ht="51" x14ac:dyDescent="0.2">
      <c r="C142" s="1" t="s">
        <v>81</v>
      </c>
      <c r="D142" s="36"/>
      <c r="E142" s="110">
        <v>5</v>
      </c>
      <c r="F142" s="111" t="s">
        <v>256</v>
      </c>
      <c r="G142" s="111" t="s">
        <v>256</v>
      </c>
      <c r="H142" s="111" t="s">
        <v>256</v>
      </c>
      <c r="I142" s="110">
        <v>5</v>
      </c>
      <c r="J142" s="110">
        <v>5</v>
      </c>
      <c r="K142" s="110">
        <v>5</v>
      </c>
      <c r="L142" s="110" t="s">
        <v>0</v>
      </c>
      <c r="M142" s="110" t="s">
        <v>0</v>
      </c>
      <c r="N142" s="115"/>
      <c r="O142" s="112" t="str">
        <f>IF(COUNT(_221d4:_m2m)&gt;1,"Please select ONLY one program.", IF(AND(_221d4=1,E142&lt;&gt;"Y",E142&lt;&gt;"N"),"Select Y/N", IF(AND(_221d3=1,F142&lt;&gt;"Y",F142&lt;&gt;"N"),"Select Y/N", IF(AND(_d3bmir=1,G142&lt;&gt;"Y",G142&lt;&gt;"N"),"Select Y/N", IF(AND(_236=1,H142&lt;&gt;"Y",H142&lt;&gt;"N"),"Select Y/N", IF(AND(_232=1,I142&lt;&gt;"Y",I142&lt;&gt;"N"),"Select Y/N", IF(AND(_207=1,J142&lt;&gt;"Y",EF142&lt;&gt;"N"),"Select Y/N", IF(AND(_m2m=1,K142&lt;&gt;"Y",K142&lt;&gt;"N"),"Select Y/N", IF(AND(_ms8=1,L142&lt;&gt;"Y",L142&lt;&gt;"N"),"Select Y/N", IF(AND(_nms8=1,M142&lt;&gt;"Y",M142&lt;&gt;"N"),"Select Y/N",""))))))))))</f>
        <v>Select Y/N</v>
      </c>
      <c r="AA142" s="2" t="str">
        <f t="shared" si="99"/>
        <v/>
      </c>
      <c r="AB142" s="2" t="str">
        <f t="shared" si="100"/>
        <v/>
      </c>
      <c r="AC142" s="2" t="str">
        <f t="shared" si="101"/>
        <v/>
      </c>
      <c r="AD142" s="2" t="str">
        <f t="shared" si="102"/>
        <v/>
      </c>
      <c r="AE142" s="2" t="str">
        <f t="shared" si="103"/>
        <v/>
      </c>
      <c r="AF142" s="2" t="str">
        <f t="shared" si="104"/>
        <v/>
      </c>
      <c r="AG142" s="2" t="str">
        <f t="shared" si="105"/>
        <v/>
      </c>
      <c r="AH142" s="2" t="str">
        <f t="shared" si="106"/>
        <v/>
      </c>
      <c r="AI142" s="2" t="str">
        <f t="shared" si="107"/>
        <v/>
      </c>
      <c r="AJ142" s="45" t="str">
        <f t="shared" si="97"/>
        <v/>
      </c>
    </row>
    <row r="143" spans="2:36" ht="15.75" x14ac:dyDescent="0.2">
      <c r="D143" s="36"/>
      <c r="E143" s="113">
        <f t="shared" ref="E143:M143" si="113">E142</f>
        <v>5</v>
      </c>
      <c r="F143" s="113" t="str">
        <f t="shared" si="113"/>
        <v>Y</v>
      </c>
      <c r="G143" s="113" t="str">
        <f t="shared" si="113"/>
        <v>Y</v>
      </c>
      <c r="H143" s="113" t="str">
        <f t="shared" si="113"/>
        <v>Y</v>
      </c>
      <c r="I143" s="113">
        <f t="shared" si="113"/>
        <v>5</v>
      </c>
      <c r="J143" s="113">
        <f t="shared" si="113"/>
        <v>5</v>
      </c>
      <c r="K143" s="113">
        <f t="shared" si="113"/>
        <v>5</v>
      </c>
      <c r="L143" s="113" t="str">
        <f t="shared" si="113"/>
        <v>?</v>
      </c>
      <c r="M143" s="113" t="str">
        <f t="shared" si="113"/>
        <v>?</v>
      </c>
      <c r="N143" s="113"/>
      <c r="AA143" s="2" t="str">
        <f t="shared" si="99"/>
        <v/>
      </c>
      <c r="AB143" s="2" t="str">
        <f t="shared" si="100"/>
        <v/>
      </c>
      <c r="AC143" s="2" t="str">
        <f t="shared" si="101"/>
        <v/>
      </c>
      <c r="AD143" s="2" t="str">
        <f t="shared" si="102"/>
        <v/>
      </c>
      <c r="AE143" s="2" t="str">
        <f t="shared" si="103"/>
        <v/>
      </c>
      <c r="AF143" s="2" t="str">
        <f t="shared" si="104"/>
        <v/>
      </c>
      <c r="AG143" s="2" t="str">
        <f t="shared" si="105"/>
        <v/>
      </c>
      <c r="AH143" s="2" t="str">
        <f t="shared" si="106"/>
        <v/>
      </c>
      <c r="AI143" s="2" t="str">
        <f t="shared" si="107"/>
        <v/>
      </c>
      <c r="AJ143" s="58" t="str">
        <f t="shared" si="97"/>
        <v/>
      </c>
    </row>
    <row r="144" spans="2:36" ht="94.5" x14ac:dyDescent="0.2">
      <c r="B144" s="60"/>
      <c r="C144" s="46" t="s">
        <v>317</v>
      </c>
      <c r="D144" s="46"/>
      <c r="E144" s="46"/>
      <c r="F144" s="46"/>
      <c r="G144" s="46"/>
      <c r="H144" s="46"/>
      <c r="I144" s="58"/>
      <c r="J144" s="58"/>
      <c r="K144" s="58"/>
      <c r="L144" s="58"/>
      <c r="M144" s="58"/>
      <c r="N144" s="58"/>
      <c r="AA144" s="2" t="str">
        <f t="shared" si="99"/>
        <v/>
      </c>
      <c r="AB144" s="2" t="str">
        <f t="shared" si="100"/>
        <v/>
      </c>
      <c r="AC144" s="2" t="str">
        <f t="shared" si="101"/>
        <v/>
      </c>
      <c r="AD144" s="2" t="str">
        <f t="shared" si="102"/>
        <v/>
      </c>
      <c r="AE144" s="2" t="str">
        <f t="shared" si="103"/>
        <v/>
      </c>
      <c r="AF144" s="2" t="str">
        <f t="shared" si="104"/>
        <v/>
      </c>
      <c r="AG144" s="2" t="str">
        <f t="shared" si="105"/>
        <v/>
      </c>
      <c r="AH144" s="2" t="str">
        <f t="shared" si="106"/>
        <v/>
      </c>
      <c r="AI144" s="2" t="str">
        <f t="shared" si="107"/>
        <v/>
      </c>
      <c r="AJ144" s="58" t="str">
        <f t="shared" si="97"/>
        <v/>
      </c>
    </row>
    <row r="145" spans="2:36" ht="31.5" customHeight="1" x14ac:dyDescent="0.2">
      <c r="B145" s="60"/>
      <c r="C145" s="46" t="s">
        <v>318</v>
      </c>
      <c r="D145" s="47"/>
      <c r="E145" s="47"/>
      <c r="F145" s="47"/>
      <c r="G145" s="47"/>
      <c r="H145" s="47"/>
      <c r="I145" s="58"/>
      <c r="J145" s="58"/>
      <c r="K145" s="58"/>
      <c r="L145" s="58"/>
      <c r="M145" s="58"/>
      <c r="N145" s="58"/>
      <c r="AA145" s="2" t="str">
        <f t="shared" si="99"/>
        <v/>
      </c>
      <c r="AB145" s="2" t="str">
        <f t="shared" si="100"/>
        <v/>
      </c>
      <c r="AC145" s="2" t="str">
        <f t="shared" si="101"/>
        <v/>
      </c>
      <c r="AD145" s="2" t="str">
        <f t="shared" si="102"/>
        <v/>
      </c>
      <c r="AE145" s="2" t="str">
        <f t="shared" si="103"/>
        <v/>
      </c>
      <c r="AF145" s="2" t="str">
        <f t="shared" si="104"/>
        <v/>
      </c>
      <c r="AG145" s="2" t="str">
        <f t="shared" si="105"/>
        <v/>
      </c>
      <c r="AH145" s="2" t="str">
        <f t="shared" si="106"/>
        <v/>
      </c>
      <c r="AI145" s="2" t="str">
        <f t="shared" si="107"/>
        <v/>
      </c>
      <c r="AJ145" s="58" t="str">
        <f t="shared" si="97"/>
        <v/>
      </c>
    </row>
    <row r="146" spans="2:36" x14ac:dyDescent="0.2">
      <c r="D146" s="38"/>
      <c r="E146" s="36"/>
      <c r="F146" s="36"/>
      <c r="G146" s="36"/>
      <c r="H146" s="36"/>
      <c r="I146" s="36"/>
      <c r="J146" s="36"/>
      <c r="K146" s="36"/>
      <c r="L146" s="36"/>
      <c r="M146" s="36"/>
      <c r="N146" s="36"/>
      <c r="AA146" s="2" t="str">
        <f t="shared" si="99"/>
        <v/>
      </c>
      <c r="AB146" s="2" t="str">
        <f t="shared" si="100"/>
        <v/>
      </c>
      <c r="AC146" s="2" t="str">
        <f t="shared" si="101"/>
        <v/>
      </c>
      <c r="AD146" s="2" t="str">
        <f t="shared" si="102"/>
        <v/>
      </c>
      <c r="AE146" s="2" t="str">
        <f t="shared" si="103"/>
        <v/>
      </c>
      <c r="AF146" s="2" t="str">
        <f t="shared" si="104"/>
        <v/>
      </c>
      <c r="AG146" s="2" t="str">
        <f t="shared" si="105"/>
        <v/>
      </c>
      <c r="AH146" s="2" t="str">
        <f t="shared" si="106"/>
        <v/>
      </c>
      <c r="AI146" s="2" t="str">
        <f t="shared" si="107"/>
        <v/>
      </c>
      <c r="AJ146" s="36" t="str">
        <f t="shared" si="97"/>
        <v/>
      </c>
    </row>
    <row r="147" spans="2:36" x14ac:dyDescent="0.2">
      <c r="D147" s="36"/>
      <c r="E147" s="36"/>
      <c r="F147" s="36"/>
      <c r="G147" s="36"/>
      <c r="H147" s="36"/>
      <c r="I147" s="36"/>
      <c r="J147" s="36"/>
      <c r="K147" s="36"/>
      <c r="L147" s="36"/>
      <c r="M147" s="36"/>
      <c r="N147" s="36"/>
      <c r="AA147" s="2" t="str">
        <f t="shared" si="99"/>
        <v/>
      </c>
      <c r="AB147" s="2" t="str">
        <f t="shared" si="100"/>
        <v/>
      </c>
      <c r="AC147" s="2" t="str">
        <f t="shared" si="101"/>
        <v/>
      </c>
      <c r="AD147" s="2" t="str">
        <f t="shared" si="102"/>
        <v/>
      </c>
      <c r="AE147" s="2" t="str">
        <f t="shared" si="103"/>
        <v/>
      </c>
      <c r="AF147" s="2" t="str">
        <f t="shared" si="104"/>
        <v/>
      </c>
      <c r="AG147" s="2" t="str">
        <f t="shared" si="105"/>
        <v/>
      </c>
      <c r="AH147" s="2" t="str">
        <f t="shared" si="106"/>
        <v/>
      </c>
      <c r="AI147" s="2" t="str">
        <f t="shared" si="107"/>
        <v/>
      </c>
      <c r="AJ147" s="36" t="str">
        <f t="shared" si="97"/>
        <v/>
      </c>
    </row>
    <row r="148" spans="2:36" x14ac:dyDescent="0.2">
      <c r="B148" s="21"/>
      <c r="C148" s="22"/>
      <c r="D148" s="37"/>
      <c r="E148" s="37"/>
      <c r="F148" s="37"/>
      <c r="G148" s="37"/>
      <c r="H148" s="37"/>
      <c r="I148" s="37"/>
      <c r="J148" s="37"/>
      <c r="K148" s="37"/>
      <c r="L148" s="37"/>
      <c r="M148" s="37"/>
      <c r="N148" s="36"/>
      <c r="AA148" s="108" t="str">
        <f t="shared" si="99"/>
        <v/>
      </c>
      <c r="AB148" s="108" t="str">
        <f t="shared" si="100"/>
        <v/>
      </c>
      <c r="AC148" s="108" t="str">
        <f t="shared" si="101"/>
        <v/>
      </c>
      <c r="AD148" s="108" t="str">
        <f t="shared" si="102"/>
        <v/>
      </c>
      <c r="AE148" s="108" t="str">
        <f t="shared" si="103"/>
        <v/>
      </c>
      <c r="AF148" s="108" t="str">
        <f t="shared" si="104"/>
        <v/>
      </c>
      <c r="AG148" s="108" t="str">
        <f t="shared" si="105"/>
        <v/>
      </c>
      <c r="AH148" s="108" t="str">
        <f t="shared" si="106"/>
        <v/>
      </c>
      <c r="AI148" s="108" t="str">
        <f t="shared" si="107"/>
        <v/>
      </c>
      <c r="AJ148" s="37" t="str">
        <f t="shared" si="97"/>
        <v/>
      </c>
    </row>
    <row r="149" spans="2:36" x14ac:dyDescent="0.2">
      <c r="B149" s="21"/>
      <c r="C149" s="22"/>
      <c r="D149" s="37"/>
      <c r="E149" s="37"/>
      <c r="F149" s="37"/>
      <c r="G149" s="37"/>
      <c r="H149" s="37"/>
      <c r="I149" s="37"/>
      <c r="J149" s="37"/>
      <c r="K149" s="37"/>
      <c r="L149" s="37"/>
      <c r="M149" s="37"/>
      <c r="N149" s="36"/>
      <c r="AA149" s="94" t="str">
        <f t="shared" ref="AA149:AI150" si="114">IF(SUM(AA150:AA172)=0,"",(SUM(AA150:AA172)))</f>
        <v/>
      </c>
      <c r="AB149" s="94" t="str">
        <f t="shared" si="114"/>
        <v/>
      </c>
      <c r="AC149" s="94" t="str">
        <f t="shared" si="114"/>
        <v/>
      </c>
      <c r="AD149" s="94" t="str">
        <f t="shared" si="114"/>
        <v/>
      </c>
      <c r="AE149" s="94" t="str">
        <f t="shared" si="114"/>
        <v/>
      </c>
      <c r="AF149" s="94" t="str">
        <f t="shared" si="114"/>
        <v/>
      </c>
      <c r="AG149" s="94" t="str">
        <f t="shared" si="114"/>
        <v/>
      </c>
      <c r="AH149" s="94" t="str">
        <f t="shared" si="114"/>
        <v/>
      </c>
      <c r="AI149" s="94" t="str">
        <f t="shared" si="114"/>
        <v/>
      </c>
      <c r="AJ149" s="37" t="str">
        <f t="shared" si="97"/>
        <v/>
      </c>
    </row>
    <row r="150" spans="2:36" ht="15.75" x14ac:dyDescent="0.2">
      <c r="B150" s="67" t="s">
        <v>28</v>
      </c>
      <c r="D150" s="36"/>
      <c r="E150" s="36"/>
      <c r="F150" s="36"/>
      <c r="G150" s="36"/>
      <c r="H150" s="36"/>
      <c r="I150" s="36"/>
      <c r="J150" s="36"/>
      <c r="K150" s="36"/>
      <c r="L150" s="36"/>
      <c r="M150" s="36"/>
      <c r="N150" s="36"/>
      <c r="AA150" s="94" t="str">
        <f t="shared" si="114"/>
        <v/>
      </c>
      <c r="AB150" s="94" t="str">
        <f t="shared" si="114"/>
        <v/>
      </c>
      <c r="AC150" s="94" t="str">
        <f t="shared" si="114"/>
        <v/>
      </c>
      <c r="AD150" s="94" t="str">
        <f t="shared" si="114"/>
        <v/>
      </c>
      <c r="AE150" s="94" t="str">
        <f t="shared" si="114"/>
        <v/>
      </c>
      <c r="AF150" s="94" t="str">
        <f t="shared" si="114"/>
        <v/>
      </c>
      <c r="AG150" s="94" t="str">
        <f t="shared" si="114"/>
        <v/>
      </c>
      <c r="AH150" s="94" t="str">
        <f t="shared" si="114"/>
        <v/>
      </c>
      <c r="AI150" s="94" t="str">
        <f t="shared" si="114"/>
        <v/>
      </c>
      <c r="AJ150" s="36" t="str">
        <f t="shared" si="97"/>
        <v/>
      </c>
    </row>
    <row r="151" spans="2:36" ht="204" x14ac:dyDescent="0.2">
      <c r="C151" s="1" t="s">
        <v>233</v>
      </c>
      <c r="D151" s="36"/>
      <c r="E151" s="36"/>
      <c r="F151" s="36"/>
      <c r="G151" s="36"/>
      <c r="H151" s="36"/>
      <c r="I151" s="36"/>
      <c r="J151" s="36"/>
      <c r="K151" s="36"/>
      <c r="L151" s="36"/>
      <c r="M151" s="36"/>
      <c r="N151" s="36"/>
      <c r="AA151" s="94" t="str">
        <f t="shared" ref="AA151:AI151" si="115">IF(SUM(AA152:AA173)=0,"",(SUM(AA152:AA173)))</f>
        <v/>
      </c>
      <c r="AB151" s="94" t="str">
        <f t="shared" si="115"/>
        <v/>
      </c>
      <c r="AC151" s="94" t="str">
        <f t="shared" si="115"/>
        <v/>
      </c>
      <c r="AD151" s="94" t="str">
        <f t="shared" si="115"/>
        <v/>
      </c>
      <c r="AE151" s="94" t="str">
        <f t="shared" si="115"/>
        <v/>
      </c>
      <c r="AF151" s="94" t="str">
        <f t="shared" si="115"/>
        <v/>
      </c>
      <c r="AG151" s="94" t="str">
        <f t="shared" si="115"/>
        <v/>
      </c>
      <c r="AH151" s="94" t="str">
        <f t="shared" si="115"/>
        <v/>
      </c>
      <c r="AI151" s="94" t="str">
        <f t="shared" si="115"/>
        <v/>
      </c>
      <c r="AJ151" s="36" t="str">
        <f t="shared" si="97"/>
        <v/>
      </c>
    </row>
    <row r="152" spans="2:36" x14ac:dyDescent="0.2">
      <c r="D152" s="36"/>
      <c r="E152" s="36"/>
      <c r="F152" s="36"/>
      <c r="G152" s="36"/>
      <c r="H152" s="36"/>
      <c r="I152" s="36"/>
      <c r="J152" s="36"/>
      <c r="K152" s="36"/>
      <c r="L152" s="36"/>
      <c r="M152" s="36"/>
      <c r="N152" s="36"/>
      <c r="AA152" s="94" t="str">
        <f t="shared" ref="AA152:AI152" si="116">IF(SUM(AA153:AA173)=0,"",(SUM(AA153:AA173)))</f>
        <v/>
      </c>
      <c r="AB152" s="94" t="str">
        <f t="shared" si="116"/>
        <v/>
      </c>
      <c r="AC152" s="94" t="str">
        <f t="shared" si="116"/>
        <v/>
      </c>
      <c r="AD152" s="94" t="str">
        <f t="shared" si="116"/>
        <v/>
      </c>
      <c r="AE152" s="94" t="str">
        <f t="shared" si="116"/>
        <v/>
      </c>
      <c r="AF152" s="94" t="str">
        <f t="shared" si="116"/>
        <v/>
      </c>
      <c r="AG152" s="94" t="str">
        <f t="shared" si="116"/>
        <v/>
      </c>
      <c r="AH152" s="94" t="str">
        <f t="shared" si="116"/>
        <v/>
      </c>
      <c r="AI152" s="94" t="str">
        <f t="shared" si="116"/>
        <v/>
      </c>
      <c r="AJ152" s="36" t="str">
        <f t="shared" si="97"/>
        <v/>
      </c>
    </row>
    <row r="153" spans="2:36" x14ac:dyDescent="0.2">
      <c r="C153" s="20" t="s">
        <v>37</v>
      </c>
      <c r="D153" s="36"/>
      <c r="E153" s="36"/>
      <c r="F153" s="36"/>
      <c r="G153" s="36"/>
      <c r="H153" s="36"/>
      <c r="I153" s="36"/>
      <c r="J153" s="36"/>
      <c r="K153" s="36"/>
      <c r="L153" s="36"/>
      <c r="M153" s="36"/>
      <c r="N153" s="36"/>
      <c r="AA153" s="94" t="str">
        <f t="shared" ref="AA153:AI153" si="117">IF(SUM(AA154:AA173)=0,"",(SUM(AA154:AA173)))</f>
        <v/>
      </c>
      <c r="AB153" s="94" t="str">
        <f t="shared" si="117"/>
        <v/>
      </c>
      <c r="AC153" s="94" t="str">
        <f t="shared" si="117"/>
        <v/>
      </c>
      <c r="AD153" s="94" t="str">
        <f t="shared" si="117"/>
        <v/>
      </c>
      <c r="AE153" s="94" t="str">
        <f t="shared" si="117"/>
        <v/>
      </c>
      <c r="AF153" s="94" t="str">
        <f t="shared" si="117"/>
        <v/>
      </c>
      <c r="AG153" s="94" t="str">
        <f t="shared" si="117"/>
        <v/>
      </c>
      <c r="AH153" s="94" t="str">
        <f t="shared" si="117"/>
        <v/>
      </c>
      <c r="AI153" s="94" t="str">
        <f t="shared" si="117"/>
        <v/>
      </c>
      <c r="AJ153" s="36" t="str">
        <f t="shared" si="97"/>
        <v/>
      </c>
    </row>
    <row r="154" spans="2:36" ht="63.75" x14ac:dyDescent="0.2">
      <c r="C154" s="1" t="s">
        <v>83</v>
      </c>
      <c r="D154" s="36"/>
      <c r="E154" s="110">
        <v>5</v>
      </c>
      <c r="F154" s="111" t="s">
        <v>256</v>
      </c>
      <c r="G154" s="111" t="s">
        <v>256</v>
      </c>
      <c r="H154" s="111" t="s">
        <v>256</v>
      </c>
      <c r="I154" s="110">
        <v>5</v>
      </c>
      <c r="J154" s="110">
        <v>5</v>
      </c>
      <c r="K154" s="110">
        <v>5</v>
      </c>
      <c r="L154" s="110" t="s">
        <v>0</v>
      </c>
      <c r="M154" s="110" t="s">
        <v>0</v>
      </c>
      <c r="N154" s="115"/>
      <c r="O154" s="112" t="str">
        <f>IF(COUNT(_221d4:_m2m)&gt;1,"Please select ONLY one program.", IF(AND(_221d4=1,E154&lt;&gt;"Y",E154&lt;&gt;"N"),"Select Y/N", IF(AND(_221d3=1,F154&lt;&gt;"Y",F154&lt;&gt;"N"),"Select Y/N", IF(AND(_d3bmir=1,G154&lt;&gt;"Y",G154&lt;&gt;"N"),"Select Y/N", IF(AND(_236=1,H154&lt;&gt;"Y",H154&lt;&gt;"N"),"Select Y/N", IF(AND(_232=1,I154&lt;&gt;"Y",I154&lt;&gt;"N"),"Select Y/N", IF(AND(_207=1,J154&lt;&gt;"Y",EF154&lt;&gt;"N"),"Select Y/N", IF(AND(_m2m=1,K154&lt;&gt;"Y",K154&lt;&gt;"N"),"Select Y/N", IF(AND(_ms8=1,L154&lt;&gt;"Y",L154&lt;&gt;"N"),"Select Y/N", IF(AND(_nms8=1,M154&lt;&gt;"Y",M154&lt;&gt;"N"),"Select Y/N",""))))))))))</f>
        <v>Select Y/N</v>
      </c>
      <c r="AA154" s="2" t="str">
        <f t="shared" ref="AA154:AA174" si="118">IF(AND(_221d4=1,E154="Y"),1,"")</f>
        <v/>
      </c>
      <c r="AB154" s="2" t="str">
        <f t="shared" ref="AB154:AB174" si="119">IF(AND(_221d3=1,F154="Y"),1,"")</f>
        <v/>
      </c>
      <c r="AC154" s="2" t="str">
        <f t="shared" ref="AC154:AC174" si="120">IF(AND(_d3bmir=1,G154="Y"),1,"")</f>
        <v/>
      </c>
      <c r="AD154" s="2" t="str">
        <f t="shared" ref="AD154:AD174" si="121">IF(AND(_236=1,H154="Y"),1,"")</f>
        <v/>
      </c>
      <c r="AE154" s="2" t="str">
        <f t="shared" ref="AE154:AE174" si="122">IF(AND(_232=1,I154="Y"),1,"")</f>
        <v/>
      </c>
      <c r="AF154" s="2" t="str">
        <f t="shared" ref="AF154:AF174" si="123">IF(AND(_207=1,J154="Y"),1,"")</f>
        <v/>
      </c>
      <c r="AG154" s="2" t="str">
        <f t="shared" ref="AG154:AG174" si="124">IF(AND(_m2m=1,K154="Y"),1,"")</f>
        <v/>
      </c>
      <c r="AH154" s="2" t="str">
        <f t="shared" ref="AH154:AH174" si="125">IF(AND(_ms8=1,L154="Y"),1,"")</f>
        <v/>
      </c>
      <c r="AI154" s="2" t="str">
        <f t="shared" ref="AI154:AI174" si="126">IF(AND(_nms8=1,M154="Y"),1,"")</f>
        <v/>
      </c>
      <c r="AJ154" s="45" t="str">
        <f t="shared" si="97"/>
        <v/>
      </c>
    </row>
    <row r="155" spans="2:36" ht="18.75" x14ac:dyDescent="0.2">
      <c r="D155" s="36"/>
      <c r="E155" s="113">
        <f t="shared" ref="E155:M155" si="127">E154</f>
        <v>5</v>
      </c>
      <c r="F155" s="113" t="str">
        <f t="shared" si="127"/>
        <v>Y</v>
      </c>
      <c r="G155" s="113" t="str">
        <f t="shared" si="127"/>
        <v>Y</v>
      </c>
      <c r="H155" s="113" t="str">
        <f t="shared" si="127"/>
        <v>Y</v>
      </c>
      <c r="I155" s="113">
        <f t="shared" si="127"/>
        <v>5</v>
      </c>
      <c r="J155" s="113">
        <f t="shared" si="127"/>
        <v>5</v>
      </c>
      <c r="K155" s="113">
        <f t="shared" si="127"/>
        <v>5</v>
      </c>
      <c r="L155" s="113" t="str">
        <f t="shared" si="127"/>
        <v>?</v>
      </c>
      <c r="M155" s="113" t="str">
        <f t="shared" si="127"/>
        <v>?</v>
      </c>
      <c r="N155" s="113"/>
      <c r="AA155" s="2" t="str">
        <f t="shared" si="118"/>
        <v/>
      </c>
      <c r="AB155" s="2" t="str">
        <f t="shared" si="119"/>
        <v/>
      </c>
      <c r="AC155" s="2" t="str">
        <f t="shared" si="120"/>
        <v/>
      </c>
      <c r="AD155" s="2" t="str">
        <f t="shared" si="121"/>
        <v/>
      </c>
      <c r="AE155" s="2" t="str">
        <f t="shared" si="122"/>
        <v/>
      </c>
      <c r="AF155" s="2" t="str">
        <f t="shared" si="123"/>
        <v/>
      </c>
      <c r="AG155" s="2" t="str">
        <f t="shared" si="124"/>
        <v/>
      </c>
      <c r="AH155" s="2" t="str">
        <f t="shared" si="125"/>
        <v/>
      </c>
      <c r="AI155" s="2" t="str">
        <f t="shared" si="126"/>
        <v/>
      </c>
      <c r="AJ155" s="75" t="str">
        <f t="shared" si="97"/>
        <v/>
      </c>
    </row>
    <row r="156" spans="2:36" ht="25.5" x14ac:dyDescent="0.2">
      <c r="C156" s="1" t="s">
        <v>84</v>
      </c>
      <c r="D156" s="36"/>
      <c r="E156" s="110">
        <v>5</v>
      </c>
      <c r="F156" s="111" t="s">
        <v>256</v>
      </c>
      <c r="G156" s="111" t="s">
        <v>256</v>
      </c>
      <c r="H156" s="111" t="s">
        <v>256</v>
      </c>
      <c r="I156" s="110">
        <v>5</v>
      </c>
      <c r="J156" s="110">
        <v>5</v>
      </c>
      <c r="K156" s="110">
        <v>5</v>
      </c>
      <c r="L156" s="110" t="s">
        <v>0</v>
      </c>
      <c r="M156" s="110" t="s">
        <v>0</v>
      </c>
      <c r="N156" s="115"/>
      <c r="O156" s="112" t="str">
        <f>IF(COUNT(_221d4:_m2m)&gt;1,"Please select ONLY one program.", IF(AND(_221d4=1,E156&lt;&gt;"Y",E156&lt;&gt;"N"),"Select Y/N", IF(AND(_221d3=1,F156&lt;&gt;"Y",F156&lt;&gt;"N"),"Select Y/N", IF(AND(_d3bmir=1,G156&lt;&gt;"Y",G156&lt;&gt;"N"),"Select Y/N", IF(AND(_236=1,H156&lt;&gt;"Y",H156&lt;&gt;"N"),"Select Y/N", IF(AND(_232=1,I156&lt;&gt;"Y",I156&lt;&gt;"N"),"Select Y/N", IF(AND(_207=1,J156&lt;&gt;"Y",EF156&lt;&gt;"N"),"Select Y/N", IF(AND(_m2m=1,K156&lt;&gt;"Y",K156&lt;&gt;"N"),"Select Y/N", IF(AND(_ms8=1,L156&lt;&gt;"Y",L156&lt;&gt;"N"),"Select Y/N", IF(AND(_nms8=1,M156&lt;&gt;"Y",M156&lt;&gt;"N"),"Select Y/N",""))))))))))</f>
        <v>Select Y/N</v>
      </c>
      <c r="AA156" s="2" t="str">
        <f t="shared" si="118"/>
        <v/>
      </c>
      <c r="AB156" s="2" t="str">
        <f t="shared" si="119"/>
        <v/>
      </c>
      <c r="AC156" s="2" t="str">
        <f t="shared" si="120"/>
        <v/>
      </c>
      <c r="AD156" s="2" t="str">
        <f t="shared" si="121"/>
        <v/>
      </c>
      <c r="AE156" s="2" t="str">
        <f t="shared" si="122"/>
        <v/>
      </c>
      <c r="AF156" s="2" t="str">
        <f t="shared" si="123"/>
        <v/>
      </c>
      <c r="AG156" s="2" t="str">
        <f t="shared" si="124"/>
        <v/>
      </c>
      <c r="AH156" s="2" t="str">
        <f t="shared" si="125"/>
        <v/>
      </c>
      <c r="AI156" s="2" t="str">
        <f t="shared" si="126"/>
        <v/>
      </c>
      <c r="AJ156" s="45" t="str">
        <f t="shared" si="97"/>
        <v/>
      </c>
    </row>
    <row r="157" spans="2:36" ht="18.75" x14ac:dyDescent="0.2">
      <c r="D157" s="36"/>
      <c r="E157" s="113">
        <f t="shared" ref="E157:M157" si="128">E156</f>
        <v>5</v>
      </c>
      <c r="F157" s="113" t="str">
        <f t="shared" si="128"/>
        <v>Y</v>
      </c>
      <c r="G157" s="113" t="str">
        <f t="shared" si="128"/>
        <v>Y</v>
      </c>
      <c r="H157" s="113" t="str">
        <f t="shared" si="128"/>
        <v>Y</v>
      </c>
      <c r="I157" s="113">
        <f t="shared" si="128"/>
        <v>5</v>
      </c>
      <c r="J157" s="113">
        <f t="shared" si="128"/>
        <v>5</v>
      </c>
      <c r="K157" s="113">
        <f t="shared" si="128"/>
        <v>5</v>
      </c>
      <c r="L157" s="113" t="str">
        <f t="shared" si="128"/>
        <v>?</v>
      </c>
      <c r="M157" s="113" t="str">
        <f t="shared" si="128"/>
        <v>?</v>
      </c>
      <c r="N157" s="113"/>
      <c r="AA157" s="2" t="str">
        <f t="shared" si="118"/>
        <v/>
      </c>
      <c r="AB157" s="2" t="str">
        <f t="shared" si="119"/>
        <v/>
      </c>
      <c r="AC157" s="2" t="str">
        <f t="shared" si="120"/>
        <v/>
      </c>
      <c r="AD157" s="2" t="str">
        <f t="shared" si="121"/>
        <v/>
      </c>
      <c r="AE157" s="2" t="str">
        <f t="shared" si="122"/>
        <v/>
      </c>
      <c r="AF157" s="2" t="str">
        <f t="shared" si="123"/>
        <v/>
      </c>
      <c r="AG157" s="2" t="str">
        <f t="shared" si="124"/>
        <v/>
      </c>
      <c r="AH157" s="2" t="str">
        <f t="shared" si="125"/>
        <v/>
      </c>
      <c r="AI157" s="2" t="str">
        <f t="shared" si="126"/>
        <v/>
      </c>
      <c r="AJ157" s="75" t="str">
        <f t="shared" si="97"/>
        <v/>
      </c>
    </row>
    <row r="158" spans="2:36" ht="25.5" x14ac:dyDescent="0.2">
      <c r="C158" s="1" t="s">
        <v>85</v>
      </c>
      <c r="D158" s="36"/>
      <c r="E158" s="110">
        <v>5</v>
      </c>
      <c r="F158" s="111" t="s">
        <v>256</v>
      </c>
      <c r="G158" s="111" t="s">
        <v>256</v>
      </c>
      <c r="H158" s="111" t="s">
        <v>256</v>
      </c>
      <c r="I158" s="110">
        <v>5</v>
      </c>
      <c r="J158" s="110">
        <v>5</v>
      </c>
      <c r="K158" s="110">
        <v>5</v>
      </c>
      <c r="L158" s="110" t="s">
        <v>0</v>
      </c>
      <c r="M158" s="110" t="s">
        <v>0</v>
      </c>
      <c r="N158" s="115"/>
      <c r="O158" s="112" t="str">
        <f>IF(COUNT(_221d4:_m2m)&gt;1,"Please select ONLY one program.", IF(AND(_221d4=1,E158&lt;&gt;"Y",E158&lt;&gt;"N"),"Select Y/N", IF(AND(_221d3=1,F158&lt;&gt;"Y",F158&lt;&gt;"N"),"Select Y/N", IF(AND(_d3bmir=1,G158&lt;&gt;"Y",G158&lt;&gt;"N"),"Select Y/N", IF(AND(_236=1,H158&lt;&gt;"Y",H158&lt;&gt;"N"),"Select Y/N", IF(AND(_232=1,I158&lt;&gt;"Y",I158&lt;&gt;"N"),"Select Y/N", IF(AND(_207=1,J158&lt;&gt;"Y",EF158&lt;&gt;"N"),"Select Y/N", IF(AND(_m2m=1,K158&lt;&gt;"Y",K158&lt;&gt;"N"),"Select Y/N", IF(AND(_ms8=1,L158&lt;&gt;"Y",L158&lt;&gt;"N"),"Select Y/N", IF(AND(_nms8=1,M158&lt;&gt;"Y",M158&lt;&gt;"N"),"Select Y/N",""))))))))))</f>
        <v>Select Y/N</v>
      </c>
      <c r="AA158" s="2" t="str">
        <f t="shared" si="118"/>
        <v/>
      </c>
      <c r="AB158" s="2" t="str">
        <f t="shared" si="119"/>
        <v/>
      </c>
      <c r="AC158" s="2" t="str">
        <f t="shared" si="120"/>
        <v/>
      </c>
      <c r="AD158" s="2" t="str">
        <f t="shared" si="121"/>
        <v/>
      </c>
      <c r="AE158" s="2" t="str">
        <f t="shared" si="122"/>
        <v/>
      </c>
      <c r="AF158" s="2" t="str">
        <f t="shared" si="123"/>
        <v/>
      </c>
      <c r="AG158" s="2" t="str">
        <f t="shared" si="124"/>
        <v/>
      </c>
      <c r="AH158" s="2" t="str">
        <f t="shared" si="125"/>
        <v/>
      </c>
      <c r="AI158" s="2" t="str">
        <f t="shared" si="126"/>
        <v/>
      </c>
      <c r="AJ158" s="45" t="str">
        <f t="shared" si="97"/>
        <v/>
      </c>
    </row>
    <row r="159" spans="2:36" ht="18.75" x14ac:dyDescent="0.2">
      <c r="D159" s="36"/>
      <c r="E159" s="113">
        <f t="shared" ref="E159:M159" si="129">E158</f>
        <v>5</v>
      </c>
      <c r="F159" s="113" t="str">
        <f t="shared" si="129"/>
        <v>Y</v>
      </c>
      <c r="G159" s="113" t="str">
        <f t="shared" si="129"/>
        <v>Y</v>
      </c>
      <c r="H159" s="113" t="str">
        <f t="shared" si="129"/>
        <v>Y</v>
      </c>
      <c r="I159" s="113">
        <f t="shared" si="129"/>
        <v>5</v>
      </c>
      <c r="J159" s="113">
        <f t="shared" si="129"/>
        <v>5</v>
      </c>
      <c r="K159" s="113">
        <f t="shared" si="129"/>
        <v>5</v>
      </c>
      <c r="L159" s="113" t="str">
        <f t="shared" si="129"/>
        <v>?</v>
      </c>
      <c r="M159" s="113" t="str">
        <f t="shared" si="129"/>
        <v>?</v>
      </c>
      <c r="N159" s="113"/>
      <c r="AA159" s="2" t="str">
        <f t="shared" si="118"/>
        <v/>
      </c>
      <c r="AB159" s="2" t="str">
        <f t="shared" si="119"/>
        <v/>
      </c>
      <c r="AC159" s="2" t="str">
        <f t="shared" si="120"/>
        <v/>
      </c>
      <c r="AD159" s="2" t="str">
        <f t="shared" si="121"/>
        <v/>
      </c>
      <c r="AE159" s="2" t="str">
        <f t="shared" si="122"/>
        <v/>
      </c>
      <c r="AF159" s="2" t="str">
        <f t="shared" si="123"/>
        <v/>
      </c>
      <c r="AG159" s="2" t="str">
        <f t="shared" si="124"/>
        <v/>
      </c>
      <c r="AH159" s="2" t="str">
        <f t="shared" si="125"/>
        <v/>
      </c>
      <c r="AI159" s="2" t="str">
        <f t="shared" si="126"/>
        <v/>
      </c>
      <c r="AJ159" s="75" t="str">
        <f t="shared" si="97"/>
        <v/>
      </c>
    </row>
    <row r="160" spans="2:36" ht="38.25" x14ac:dyDescent="0.2">
      <c r="C160" s="1" t="s">
        <v>86</v>
      </c>
      <c r="D160" s="36"/>
      <c r="E160" s="110">
        <v>5</v>
      </c>
      <c r="F160" s="111" t="s">
        <v>256</v>
      </c>
      <c r="G160" s="111" t="s">
        <v>256</v>
      </c>
      <c r="H160" s="111" t="s">
        <v>256</v>
      </c>
      <c r="I160" s="110">
        <v>5</v>
      </c>
      <c r="J160" s="110">
        <v>5</v>
      </c>
      <c r="K160" s="110">
        <v>5</v>
      </c>
      <c r="L160" s="110" t="s">
        <v>0</v>
      </c>
      <c r="M160" s="110" t="s">
        <v>0</v>
      </c>
      <c r="N160" s="115"/>
      <c r="O160" s="112" t="str">
        <f>IF(COUNT(_221d4:_m2m)&gt;1,"Please select ONLY one program.", IF(AND(_221d4=1,E160&lt;&gt;"Y",E160&lt;&gt;"N"),"Select Y/N", IF(AND(_221d3=1,F160&lt;&gt;"Y",F160&lt;&gt;"N"),"Select Y/N", IF(AND(_d3bmir=1,G160&lt;&gt;"Y",G160&lt;&gt;"N"),"Select Y/N", IF(AND(_236=1,H160&lt;&gt;"Y",H160&lt;&gt;"N"),"Select Y/N", IF(AND(_232=1,I160&lt;&gt;"Y",I160&lt;&gt;"N"),"Select Y/N", IF(AND(_207=1,J160&lt;&gt;"Y",EF160&lt;&gt;"N"),"Select Y/N", IF(AND(_m2m=1,K160&lt;&gt;"Y",K160&lt;&gt;"N"),"Select Y/N", IF(AND(_ms8=1,L160&lt;&gt;"Y",L160&lt;&gt;"N"),"Select Y/N", IF(AND(_nms8=1,M160&lt;&gt;"Y",M160&lt;&gt;"N"),"Select Y/N",""))))))))))</f>
        <v>Select Y/N</v>
      </c>
      <c r="AA160" s="2" t="str">
        <f t="shared" si="118"/>
        <v/>
      </c>
      <c r="AB160" s="2" t="str">
        <f t="shared" si="119"/>
        <v/>
      </c>
      <c r="AC160" s="2" t="str">
        <f t="shared" si="120"/>
        <v/>
      </c>
      <c r="AD160" s="2" t="str">
        <f t="shared" si="121"/>
        <v/>
      </c>
      <c r="AE160" s="2" t="str">
        <f t="shared" si="122"/>
        <v/>
      </c>
      <c r="AF160" s="2" t="str">
        <f t="shared" si="123"/>
        <v/>
      </c>
      <c r="AG160" s="2" t="str">
        <f t="shared" si="124"/>
        <v/>
      </c>
      <c r="AH160" s="2" t="str">
        <f t="shared" si="125"/>
        <v/>
      </c>
      <c r="AI160" s="2" t="str">
        <f t="shared" si="126"/>
        <v/>
      </c>
      <c r="AJ160" s="45" t="str">
        <f t="shared" si="97"/>
        <v/>
      </c>
    </row>
    <row r="161" spans="2:36" ht="18.75" x14ac:dyDescent="0.2">
      <c r="D161" s="36"/>
      <c r="E161" s="113">
        <f t="shared" ref="E161:M161" si="130">E160</f>
        <v>5</v>
      </c>
      <c r="F161" s="113" t="str">
        <f t="shared" si="130"/>
        <v>Y</v>
      </c>
      <c r="G161" s="113" t="str">
        <f t="shared" si="130"/>
        <v>Y</v>
      </c>
      <c r="H161" s="113" t="str">
        <f t="shared" si="130"/>
        <v>Y</v>
      </c>
      <c r="I161" s="113">
        <f t="shared" si="130"/>
        <v>5</v>
      </c>
      <c r="J161" s="113">
        <f t="shared" si="130"/>
        <v>5</v>
      </c>
      <c r="K161" s="113">
        <f t="shared" si="130"/>
        <v>5</v>
      </c>
      <c r="L161" s="113" t="str">
        <f t="shared" si="130"/>
        <v>?</v>
      </c>
      <c r="M161" s="113" t="str">
        <f t="shared" si="130"/>
        <v>?</v>
      </c>
      <c r="N161" s="113"/>
      <c r="AA161" s="2" t="str">
        <f t="shared" si="118"/>
        <v/>
      </c>
      <c r="AB161" s="2" t="str">
        <f t="shared" si="119"/>
        <v/>
      </c>
      <c r="AC161" s="2" t="str">
        <f t="shared" si="120"/>
        <v/>
      </c>
      <c r="AD161" s="2" t="str">
        <f t="shared" si="121"/>
        <v/>
      </c>
      <c r="AE161" s="2" t="str">
        <f t="shared" si="122"/>
        <v/>
      </c>
      <c r="AF161" s="2" t="str">
        <f t="shared" si="123"/>
        <v/>
      </c>
      <c r="AG161" s="2" t="str">
        <f t="shared" si="124"/>
        <v/>
      </c>
      <c r="AH161" s="2" t="str">
        <f t="shared" si="125"/>
        <v/>
      </c>
      <c r="AI161" s="2" t="str">
        <f t="shared" si="126"/>
        <v/>
      </c>
      <c r="AJ161" s="75" t="str">
        <f t="shared" si="97"/>
        <v/>
      </c>
    </row>
    <row r="162" spans="2:36" ht="38.25" x14ac:dyDescent="0.2">
      <c r="C162" s="1" t="s">
        <v>87</v>
      </c>
      <c r="D162" s="36"/>
      <c r="E162" s="110">
        <v>5</v>
      </c>
      <c r="F162" s="111" t="s">
        <v>256</v>
      </c>
      <c r="G162" s="111" t="s">
        <v>256</v>
      </c>
      <c r="H162" s="111" t="s">
        <v>256</v>
      </c>
      <c r="I162" s="110">
        <v>5</v>
      </c>
      <c r="J162" s="110">
        <v>5</v>
      </c>
      <c r="K162" s="110">
        <v>5</v>
      </c>
      <c r="L162" s="110" t="s">
        <v>0</v>
      </c>
      <c r="M162" s="110" t="s">
        <v>0</v>
      </c>
      <c r="N162" s="115"/>
      <c r="O162" s="112" t="str">
        <f>IF(COUNT(_221d4:_m2m)&gt;1,"Please select ONLY one program.", IF(AND(_221d4=1,E162&lt;&gt;"Y",E162&lt;&gt;"N"),"Select Y/N", IF(AND(_221d3=1,F162&lt;&gt;"Y",F162&lt;&gt;"N"),"Select Y/N", IF(AND(_d3bmir=1,G162&lt;&gt;"Y",G162&lt;&gt;"N"),"Select Y/N", IF(AND(_236=1,H162&lt;&gt;"Y",H162&lt;&gt;"N"),"Select Y/N", IF(AND(_232=1,I162&lt;&gt;"Y",I162&lt;&gt;"N"),"Select Y/N", IF(AND(_207=1,J162&lt;&gt;"Y",EF162&lt;&gt;"N"),"Select Y/N", IF(AND(_m2m=1,K162&lt;&gt;"Y",K162&lt;&gt;"N"),"Select Y/N", IF(AND(_ms8=1,L162&lt;&gt;"Y",L162&lt;&gt;"N"),"Select Y/N", IF(AND(_nms8=1,M162&lt;&gt;"Y",M162&lt;&gt;"N"),"Select Y/N",""))))))))))</f>
        <v>Select Y/N</v>
      </c>
      <c r="AA162" s="2" t="str">
        <f t="shared" si="118"/>
        <v/>
      </c>
      <c r="AB162" s="2" t="str">
        <f t="shared" si="119"/>
        <v/>
      </c>
      <c r="AC162" s="2" t="str">
        <f t="shared" si="120"/>
        <v/>
      </c>
      <c r="AD162" s="2" t="str">
        <f t="shared" si="121"/>
        <v/>
      </c>
      <c r="AE162" s="2" t="str">
        <f t="shared" si="122"/>
        <v/>
      </c>
      <c r="AF162" s="2" t="str">
        <f t="shared" si="123"/>
        <v/>
      </c>
      <c r="AG162" s="2" t="str">
        <f t="shared" si="124"/>
        <v/>
      </c>
      <c r="AH162" s="2" t="str">
        <f t="shared" si="125"/>
        <v/>
      </c>
      <c r="AI162" s="2" t="str">
        <f t="shared" si="126"/>
        <v/>
      </c>
      <c r="AJ162" s="45" t="str">
        <f t="shared" si="97"/>
        <v/>
      </c>
    </row>
    <row r="163" spans="2:36" ht="18.75" x14ac:dyDescent="0.2">
      <c r="D163" s="36"/>
      <c r="E163" s="113">
        <f t="shared" ref="E163:M163" si="131">E162</f>
        <v>5</v>
      </c>
      <c r="F163" s="113" t="str">
        <f t="shared" si="131"/>
        <v>Y</v>
      </c>
      <c r="G163" s="113" t="str">
        <f t="shared" si="131"/>
        <v>Y</v>
      </c>
      <c r="H163" s="113" t="str">
        <f t="shared" si="131"/>
        <v>Y</v>
      </c>
      <c r="I163" s="113">
        <f t="shared" si="131"/>
        <v>5</v>
      </c>
      <c r="J163" s="113">
        <f t="shared" si="131"/>
        <v>5</v>
      </c>
      <c r="K163" s="113">
        <f t="shared" si="131"/>
        <v>5</v>
      </c>
      <c r="L163" s="113" t="str">
        <f t="shared" si="131"/>
        <v>?</v>
      </c>
      <c r="M163" s="113" t="str">
        <f t="shared" si="131"/>
        <v>?</v>
      </c>
      <c r="N163" s="113"/>
      <c r="AA163" s="2" t="str">
        <f t="shared" si="118"/>
        <v/>
      </c>
      <c r="AB163" s="2" t="str">
        <f t="shared" si="119"/>
        <v/>
      </c>
      <c r="AC163" s="2" t="str">
        <f t="shared" si="120"/>
        <v/>
      </c>
      <c r="AD163" s="2" t="str">
        <f t="shared" si="121"/>
        <v/>
      </c>
      <c r="AE163" s="2" t="str">
        <f t="shared" si="122"/>
        <v/>
      </c>
      <c r="AF163" s="2" t="str">
        <f t="shared" si="123"/>
        <v/>
      </c>
      <c r="AG163" s="2" t="str">
        <f t="shared" si="124"/>
        <v/>
      </c>
      <c r="AH163" s="2" t="str">
        <f t="shared" si="125"/>
        <v/>
      </c>
      <c r="AI163" s="2" t="str">
        <f t="shared" si="126"/>
        <v/>
      </c>
      <c r="AJ163" s="75" t="str">
        <f t="shared" si="97"/>
        <v/>
      </c>
    </row>
    <row r="164" spans="2:36" ht="25.5" x14ac:dyDescent="0.2">
      <c r="C164" s="1" t="s">
        <v>88</v>
      </c>
      <c r="D164" s="36"/>
      <c r="E164" s="110">
        <v>5</v>
      </c>
      <c r="F164" s="111" t="s">
        <v>256</v>
      </c>
      <c r="G164" s="111" t="s">
        <v>256</v>
      </c>
      <c r="H164" s="111" t="s">
        <v>256</v>
      </c>
      <c r="I164" s="110">
        <v>5</v>
      </c>
      <c r="J164" s="110">
        <v>5</v>
      </c>
      <c r="K164" s="110">
        <v>5</v>
      </c>
      <c r="L164" s="110" t="s">
        <v>0</v>
      </c>
      <c r="M164" s="110" t="s">
        <v>0</v>
      </c>
      <c r="N164" s="115"/>
      <c r="O164" s="112" t="str">
        <f>IF(COUNT(_221d4:_m2m)&gt;1,"Please select ONLY one program.", IF(AND(_221d4=1,E164&lt;&gt;"Y",E164&lt;&gt;"N"),"Select Y/N", IF(AND(_221d3=1,F164&lt;&gt;"Y",F164&lt;&gt;"N"),"Select Y/N", IF(AND(_d3bmir=1,G164&lt;&gt;"Y",G164&lt;&gt;"N"),"Select Y/N", IF(AND(_236=1,H164&lt;&gt;"Y",H164&lt;&gt;"N"),"Select Y/N", IF(AND(_232=1,I164&lt;&gt;"Y",I164&lt;&gt;"N"),"Select Y/N", IF(AND(_207=1,J164&lt;&gt;"Y",EF164&lt;&gt;"N"),"Select Y/N", IF(AND(_m2m=1,K164&lt;&gt;"Y",K164&lt;&gt;"N"),"Select Y/N", IF(AND(_ms8=1,L164&lt;&gt;"Y",L164&lt;&gt;"N"),"Select Y/N", IF(AND(_nms8=1,M164&lt;&gt;"Y",M164&lt;&gt;"N"),"Select Y/N",""))))))))))</f>
        <v>Select Y/N</v>
      </c>
      <c r="AA164" s="2" t="str">
        <f t="shared" si="118"/>
        <v/>
      </c>
      <c r="AB164" s="2" t="str">
        <f t="shared" si="119"/>
        <v/>
      </c>
      <c r="AC164" s="2" t="str">
        <f t="shared" si="120"/>
        <v/>
      </c>
      <c r="AD164" s="2" t="str">
        <f t="shared" si="121"/>
        <v/>
      </c>
      <c r="AE164" s="2" t="str">
        <f t="shared" si="122"/>
        <v/>
      </c>
      <c r="AF164" s="2" t="str">
        <f t="shared" si="123"/>
        <v/>
      </c>
      <c r="AG164" s="2" t="str">
        <f t="shared" si="124"/>
        <v/>
      </c>
      <c r="AH164" s="2" t="str">
        <f t="shared" si="125"/>
        <v/>
      </c>
      <c r="AI164" s="2" t="str">
        <f t="shared" si="126"/>
        <v/>
      </c>
      <c r="AJ164" s="45" t="str">
        <f t="shared" si="97"/>
        <v/>
      </c>
    </row>
    <row r="165" spans="2:36" ht="18.75" x14ac:dyDescent="0.2">
      <c r="D165" s="38"/>
      <c r="E165" s="113">
        <f t="shared" ref="E165:M165" si="132">E164</f>
        <v>5</v>
      </c>
      <c r="F165" s="113" t="str">
        <f t="shared" si="132"/>
        <v>Y</v>
      </c>
      <c r="G165" s="113" t="str">
        <f t="shared" si="132"/>
        <v>Y</v>
      </c>
      <c r="H165" s="113" t="str">
        <f t="shared" si="132"/>
        <v>Y</v>
      </c>
      <c r="I165" s="113">
        <f t="shared" si="132"/>
        <v>5</v>
      </c>
      <c r="J165" s="113">
        <f t="shared" si="132"/>
        <v>5</v>
      </c>
      <c r="K165" s="113">
        <f t="shared" si="132"/>
        <v>5</v>
      </c>
      <c r="L165" s="113" t="str">
        <f t="shared" si="132"/>
        <v>?</v>
      </c>
      <c r="M165" s="113" t="str">
        <f t="shared" si="132"/>
        <v>?</v>
      </c>
      <c r="N165" s="113"/>
      <c r="AA165" s="2" t="str">
        <f t="shared" si="118"/>
        <v/>
      </c>
      <c r="AB165" s="2" t="str">
        <f t="shared" si="119"/>
        <v/>
      </c>
      <c r="AC165" s="2" t="str">
        <f t="shared" si="120"/>
        <v/>
      </c>
      <c r="AD165" s="2" t="str">
        <f t="shared" si="121"/>
        <v/>
      </c>
      <c r="AE165" s="2" t="str">
        <f t="shared" si="122"/>
        <v/>
      </c>
      <c r="AF165" s="2" t="str">
        <f t="shared" si="123"/>
        <v/>
      </c>
      <c r="AG165" s="2" t="str">
        <f t="shared" si="124"/>
        <v/>
      </c>
      <c r="AH165" s="2" t="str">
        <f t="shared" si="125"/>
        <v/>
      </c>
      <c r="AI165" s="2" t="str">
        <f t="shared" si="126"/>
        <v/>
      </c>
      <c r="AJ165" s="75" t="str">
        <f t="shared" si="97"/>
        <v/>
      </c>
    </row>
    <row r="166" spans="2:36" ht="102" x14ac:dyDescent="0.2">
      <c r="C166" s="1" t="s">
        <v>89</v>
      </c>
      <c r="D166" s="36"/>
      <c r="E166" s="110">
        <v>5</v>
      </c>
      <c r="F166" s="111" t="s">
        <v>256</v>
      </c>
      <c r="G166" s="111" t="s">
        <v>256</v>
      </c>
      <c r="H166" s="111" t="s">
        <v>256</v>
      </c>
      <c r="I166" s="110">
        <v>5</v>
      </c>
      <c r="J166" s="110">
        <v>5</v>
      </c>
      <c r="K166" s="110">
        <v>5</v>
      </c>
      <c r="L166" s="110" t="s">
        <v>0</v>
      </c>
      <c r="M166" s="110" t="s">
        <v>0</v>
      </c>
      <c r="N166" s="115"/>
      <c r="O166" s="112" t="str">
        <f>IF(COUNT(_221d4:_m2m)&gt;1,"Please select ONLY one program.", IF(AND(_221d4=1,E166&lt;&gt;"Y",E166&lt;&gt;"N"),"Select Y/N", IF(AND(_221d3=1,F166&lt;&gt;"Y",F166&lt;&gt;"N"),"Select Y/N", IF(AND(_d3bmir=1,G166&lt;&gt;"Y",G166&lt;&gt;"N"),"Select Y/N", IF(AND(_236=1,H166&lt;&gt;"Y",H166&lt;&gt;"N"),"Select Y/N", IF(AND(_232=1,I166&lt;&gt;"Y",I166&lt;&gt;"N"),"Select Y/N", IF(AND(_207=1,J166&lt;&gt;"Y",EF166&lt;&gt;"N"),"Select Y/N", IF(AND(_m2m=1,K166&lt;&gt;"Y",K166&lt;&gt;"N"),"Select Y/N", IF(AND(_ms8=1,L166&lt;&gt;"Y",L166&lt;&gt;"N"),"Select Y/N", IF(AND(_nms8=1,M166&lt;&gt;"Y",M166&lt;&gt;"N"),"Select Y/N",""))))))))))</f>
        <v>Select Y/N</v>
      </c>
      <c r="AA166" s="2" t="str">
        <f t="shared" si="118"/>
        <v/>
      </c>
      <c r="AB166" s="2" t="str">
        <f t="shared" si="119"/>
        <v/>
      </c>
      <c r="AC166" s="2" t="str">
        <f t="shared" si="120"/>
        <v/>
      </c>
      <c r="AD166" s="2" t="str">
        <f t="shared" si="121"/>
        <v/>
      </c>
      <c r="AE166" s="2" t="str">
        <f t="shared" si="122"/>
        <v/>
      </c>
      <c r="AF166" s="2" t="str">
        <f t="shared" si="123"/>
        <v/>
      </c>
      <c r="AG166" s="2" t="str">
        <f t="shared" si="124"/>
        <v/>
      </c>
      <c r="AH166" s="2" t="str">
        <f t="shared" si="125"/>
        <v/>
      </c>
      <c r="AI166" s="2" t="str">
        <f t="shared" si="126"/>
        <v/>
      </c>
      <c r="AJ166" s="45" t="str">
        <f t="shared" si="97"/>
        <v/>
      </c>
    </row>
    <row r="167" spans="2:36" ht="18.75" x14ac:dyDescent="0.2">
      <c r="D167" s="36"/>
      <c r="E167" s="113">
        <f t="shared" ref="E167:M167" si="133">E166</f>
        <v>5</v>
      </c>
      <c r="F167" s="113" t="str">
        <f t="shared" si="133"/>
        <v>Y</v>
      </c>
      <c r="G167" s="113" t="str">
        <f t="shared" si="133"/>
        <v>Y</v>
      </c>
      <c r="H167" s="113" t="str">
        <f t="shared" si="133"/>
        <v>Y</v>
      </c>
      <c r="I167" s="113">
        <f t="shared" si="133"/>
        <v>5</v>
      </c>
      <c r="J167" s="113">
        <f t="shared" si="133"/>
        <v>5</v>
      </c>
      <c r="K167" s="113">
        <f t="shared" si="133"/>
        <v>5</v>
      </c>
      <c r="L167" s="113" t="str">
        <f t="shared" si="133"/>
        <v>?</v>
      </c>
      <c r="M167" s="113" t="str">
        <f t="shared" si="133"/>
        <v>?</v>
      </c>
      <c r="N167" s="113"/>
      <c r="AA167" s="2" t="str">
        <f t="shared" si="118"/>
        <v/>
      </c>
      <c r="AB167" s="2" t="str">
        <f t="shared" si="119"/>
        <v/>
      </c>
      <c r="AC167" s="2" t="str">
        <f t="shared" si="120"/>
        <v/>
      </c>
      <c r="AD167" s="2" t="str">
        <f t="shared" si="121"/>
        <v/>
      </c>
      <c r="AE167" s="2" t="str">
        <f t="shared" si="122"/>
        <v/>
      </c>
      <c r="AF167" s="2" t="str">
        <f t="shared" si="123"/>
        <v/>
      </c>
      <c r="AG167" s="2" t="str">
        <f t="shared" si="124"/>
        <v/>
      </c>
      <c r="AH167" s="2" t="str">
        <f t="shared" si="125"/>
        <v/>
      </c>
      <c r="AI167" s="2" t="str">
        <f t="shared" si="126"/>
        <v/>
      </c>
      <c r="AJ167" s="75" t="str">
        <f t="shared" si="97"/>
        <v/>
      </c>
    </row>
    <row r="168" spans="2:36" ht="51" x14ac:dyDescent="0.2">
      <c r="C168" s="1" t="s">
        <v>90</v>
      </c>
      <c r="D168" s="36"/>
      <c r="E168" s="110">
        <v>5</v>
      </c>
      <c r="F168" s="111" t="s">
        <v>256</v>
      </c>
      <c r="G168" s="111" t="s">
        <v>256</v>
      </c>
      <c r="H168" s="111" t="s">
        <v>256</v>
      </c>
      <c r="I168" s="110">
        <v>5</v>
      </c>
      <c r="J168" s="110">
        <v>5</v>
      </c>
      <c r="K168" s="110">
        <v>5</v>
      </c>
      <c r="L168" s="110" t="s">
        <v>0</v>
      </c>
      <c r="M168" s="110" t="s">
        <v>0</v>
      </c>
      <c r="N168" s="115"/>
      <c r="O168" s="112" t="str">
        <f>IF(COUNT(_221d4:_m2m)&gt;1,"Please select ONLY one program.", IF(AND(_221d4=1,E168&lt;&gt;"Y",E168&lt;&gt;"N"),"Select Y/N", IF(AND(_221d3=1,F168&lt;&gt;"Y",F168&lt;&gt;"N"),"Select Y/N", IF(AND(_d3bmir=1,G168&lt;&gt;"Y",G168&lt;&gt;"N"),"Select Y/N", IF(AND(_236=1,H168&lt;&gt;"Y",H168&lt;&gt;"N"),"Select Y/N", IF(AND(_232=1,I168&lt;&gt;"Y",I168&lt;&gt;"N"),"Select Y/N", IF(AND(_207=1,J168&lt;&gt;"Y",EF168&lt;&gt;"N"),"Select Y/N", IF(AND(_m2m=1,K168&lt;&gt;"Y",K168&lt;&gt;"N"),"Select Y/N", IF(AND(_ms8=1,L168&lt;&gt;"Y",L168&lt;&gt;"N"),"Select Y/N", IF(AND(_nms8=1,M168&lt;&gt;"Y",M168&lt;&gt;"N"),"Select Y/N",""))))))))))</f>
        <v>Select Y/N</v>
      </c>
      <c r="AA168" s="2" t="str">
        <f t="shared" si="118"/>
        <v/>
      </c>
      <c r="AB168" s="2" t="str">
        <f t="shared" si="119"/>
        <v/>
      </c>
      <c r="AC168" s="2" t="str">
        <f t="shared" si="120"/>
        <v/>
      </c>
      <c r="AD168" s="2" t="str">
        <f t="shared" si="121"/>
        <v/>
      </c>
      <c r="AE168" s="2" t="str">
        <f t="shared" si="122"/>
        <v/>
      </c>
      <c r="AF168" s="2" t="str">
        <f t="shared" si="123"/>
        <v/>
      </c>
      <c r="AG168" s="2" t="str">
        <f t="shared" si="124"/>
        <v/>
      </c>
      <c r="AH168" s="2" t="str">
        <f t="shared" si="125"/>
        <v/>
      </c>
      <c r="AI168" s="2" t="str">
        <f t="shared" si="126"/>
        <v/>
      </c>
      <c r="AJ168" s="45" t="str">
        <f t="shared" si="97"/>
        <v/>
      </c>
    </row>
    <row r="169" spans="2:36" ht="18.75" x14ac:dyDescent="0.2">
      <c r="D169" s="36"/>
      <c r="E169" s="113">
        <f t="shared" ref="E169:M169" si="134">E168</f>
        <v>5</v>
      </c>
      <c r="F169" s="113" t="str">
        <f t="shared" si="134"/>
        <v>Y</v>
      </c>
      <c r="G169" s="113" t="str">
        <f t="shared" si="134"/>
        <v>Y</v>
      </c>
      <c r="H169" s="113" t="str">
        <f t="shared" si="134"/>
        <v>Y</v>
      </c>
      <c r="I169" s="113">
        <f t="shared" si="134"/>
        <v>5</v>
      </c>
      <c r="J169" s="113">
        <f t="shared" si="134"/>
        <v>5</v>
      </c>
      <c r="K169" s="113">
        <f t="shared" si="134"/>
        <v>5</v>
      </c>
      <c r="L169" s="113" t="str">
        <f t="shared" si="134"/>
        <v>?</v>
      </c>
      <c r="M169" s="113" t="str">
        <f t="shared" si="134"/>
        <v>?</v>
      </c>
      <c r="N169" s="113"/>
      <c r="AA169" s="2" t="str">
        <f t="shared" si="118"/>
        <v/>
      </c>
      <c r="AB169" s="2" t="str">
        <f t="shared" si="119"/>
        <v/>
      </c>
      <c r="AC169" s="2" t="str">
        <f t="shared" si="120"/>
        <v/>
      </c>
      <c r="AD169" s="2" t="str">
        <f t="shared" si="121"/>
        <v/>
      </c>
      <c r="AE169" s="2" t="str">
        <f t="shared" si="122"/>
        <v/>
      </c>
      <c r="AF169" s="2" t="str">
        <f t="shared" si="123"/>
        <v/>
      </c>
      <c r="AG169" s="2" t="str">
        <f t="shared" si="124"/>
        <v/>
      </c>
      <c r="AH169" s="2" t="str">
        <f t="shared" si="125"/>
        <v/>
      </c>
      <c r="AI169" s="2" t="str">
        <f t="shared" si="126"/>
        <v/>
      </c>
      <c r="AJ169" s="75" t="str">
        <f t="shared" si="97"/>
        <v/>
      </c>
    </row>
    <row r="170" spans="2:36" ht="63.75" x14ac:dyDescent="0.2">
      <c r="C170" s="1" t="s">
        <v>91</v>
      </c>
      <c r="D170" s="36"/>
      <c r="E170" s="110">
        <v>5</v>
      </c>
      <c r="F170" s="111" t="s">
        <v>256</v>
      </c>
      <c r="G170" s="111" t="s">
        <v>256</v>
      </c>
      <c r="H170" s="111" t="s">
        <v>256</v>
      </c>
      <c r="I170" s="110">
        <v>5</v>
      </c>
      <c r="J170" s="110">
        <v>5</v>
      </c>
      <c r="K170" s="110">
        <v>5</v>
      </c>
      <c r="L170" s="110" t="s">
        <v>0</v>
      </c>
      <c r="M170" s="110" t="s">
        <v>0</v>
      </c>
      <c r="N170" s="115"/>
      <c r="O170" s="112" t="str">
        <f>IF(COUNT(_221d4:_m2m)&gt;1,"Please select ONLY one program.", IF(AND(_221d4=1,E170&lt;&gt;"Y",E170&lt;&gt;"N"),"Select Y/N", IF(AND(_221d3=1,F170&lt;&gt;"Y",F170&lt;&gt;"N"),"Select Y/N", IF(AND(_d3bmir=1,G170&lt;&gt;"Y",G170&lt;&gt;"N"),"Select Y/N", IF(AND(_236=1,H170&lt;&gt;"Y",H170&lt;&gt;"N"),"Select Y/N", IF(AND(_232=1,I170&lt;&gt;"Y",I170&lt;&gt;"N"),"Select Y/N", IF(AND(_207=1,J170&lt;&gt;"Y",EF170&lt;&gt;"N"),"Select Y/N", IF(AND(_m2m=1,K170&lt;&gt;"Y",K170&lt;&gt;"N"),"Select Y/N", IF(AND(_ms8=1,L170&lt;&gt;"Y",L170&lt;&gt;"N"),"Select Y/N", IF(AND(_nms8=1,M170&lt;&gt;"Y",M170&lt;&gt;"N"),"Select Y/N",""))))))))))</f>
        <v>Select Y/N</v>
      </c>
      <c r="AA170" s="2" t="str">
        <f t="shared" si="118"/>
        <v/>
      </c>
      <c r="AB170" s="2" t="str">
        <f t="shared" si="119"/>
        <v/>
      </c>
      <c r="AC170" s="2" t="str">
        <f t="shared" si="120"/>
        <v/>
      </c>
      <c r="AD170" s="2" t="str">
        <f t="shared" si="121"/>
        <v/>
      </c>
      <c r="AE170" s="2" t="str">
        <f t="shared" si="122"/>
        <v/>
      </c>
      <c r="AF170" s="2" t="str">
        <f t="shared" si="123"/>
        <v/>
      </c>
      <c r="AG170" s="2" t="str">
        <f t="shared" si="124"/>
        <v/>
      </c>
      <c r="AH170" s="2" t="str">
        <f t="shared" si="125"/>
        <v/>
      </c>
      <c r="AI170" s="2" t="str">
        <f t="shared" si="126"/>
        <v/>
      </c>
      <c r="AJ170" s="45" t="str">
        <f t="shared" si="97"/>
        <v/>
      </c>
    </row>
    <row r="171" spans="2:36" ht="15.75" x14ac:dyDescent="0.2">
      <c r="D171" s="36"/>
      <c r="E171" s="113">
        <f t="shared" ref="E171:M171" si="135">E170</f>
        <v>5</v>
      </c>
      <c r="F171" s="113" t="str">
        <f t="shared" si="135"/>
        <v>Y</v>
      </c>
      <c r="G171" s="113" t="str">
        <f t="shared" si="135"/>
        <v>Y</v>
      </c>
      <c r="H171" s="113" t="str">
        <f t="shared" si="135"/>
        <v>Y</v>
      </c>
      <c r="I171" s="113">
        <f t="shared" si="135"/>
        <v>5</v>
      </c>
      <c r="J171" s="113">
        <f t="shared" si="135"/>
        <v>5</v>
      </c>
      <c r="K171" s="113">
        <f t="shared" si="135"/>
        <v>5</v>
      </c>
      <c r="L171" s="113" t="str">
        <f t="shared" si="135"/>
        <v>?</v>
      </c>
      <c r="M171" s="113" t="str">
        <f t="shared" si="135"/>
        <v>?</v>
      </c>
      <c r="N171" s="113"/>
      <c r="AA171" s="2" t="str">
        <f t="shared" si="118"/>
        <v/>
      </c>
      <c r="AB171" s="2" t="str">
        <f t="shared" si="119"/>
        <v/>
      </c>
      <c r="AC171" s="2" t="str">
        <f t="shared" si="120"/>
        <v/>
      </c>
      <c r="AD171" s="2" t="str">
        <f t="shared" si="121"/>
        <v/>
      </c>
      <c r="AE171" s="2" t="str">
        <f t="shared" si="122"/>
        <v/>
      </c>
      <c r="AF171" s="2" t="str">
        <f t="shared" si="123"/>
        <v/>
      </c>
      <c r="AG171" s="2" t="str">
        <f t="shared" si="124"/>
        <v/>
      </c>
      <c r="AH171" s="2" t="str">
        <f t="shared" si="125"/>
        <v/>
      </c>
      <c r="AI171" s="2" t="str">
        <f t="shared" si="126"/>
        <v/>
      </c>
      <c r="AJ171" s="58" t="str">
        <f t="shared" si="97"/>
        <v/>
      </c>
    </row>
    <row r="172" spans="2:36" ht="15.75" x14ac:dyDescent="0.2">
      <c r="C172" s="46" t="s">
        <v>303</v>
      </c>
      <c r="D172" s="36"/>
      <c r="E172" s="36"/>
      <c r="F172" s="36"/>
      <c r="G172" s="36"/>
      <c r="H172" s="36"/>
      <c r="I172" s="36"/>
      <c r="J172" s="36"/>
      <c r="K172" s="36"/>
      <c r="L172" s="36"/>
      <c r="M172" s="36"/>
      <c r="N172" s="36"/>
      <c r="AA172" s="2" t="str">
        <f t="shared" si="118"/>
        <v/>
      </c>
      <c r="AB172" s="2" t="str">
        <f t="shared" si="119"/>
        <v/>
      </c>
      <c r="AC172" s="2" t="str">
        <f t="shared" si="120"/>
        <v/>
      </c>
      <c r="AD172" s="2" t="str">
        <f t="shared" si="121"/>
        <v/>
      </c>
      <c r="AE172" s="2" t="str">
        <f t="shared" si="122"/>
        <v/>
      </c>
      <c r="AF172" s="2" t="str">
        <f t="shared" si="123"/>
        <v/>
      </c>
      <c r="AG172" s="2" t="str">
        <f t="shared" si="124"/>
        <v/>
      </c>
      <c r="AH172" s="2" t="str">
        <f t="shared" si="125"/>
        <v/>
      </c>
      <c r="AI172" s="2" t="str">
        <f t="shared" si="126"/>
        <v/>
      </c>
      <c r="AJ172" s="36" t="str">
        <f t="shared" si="97"/>
        <v/>
      </c>
    </row>
    <row r="173" spans="2:36" x14ac:dyDescent="0.2">
      <c r="D173" s="36"/>
      <c r="E173" s="36"/>
      <c r="F173" s="36"/>
      <c r="G173" s="36"/>
      <c r="H173" s="36"/>
      <c r="I173" s="36"/>
      <c r="J173" s="36"/>
      <c r="K173" s="36"/>
      <c r="L173" s="36"/>
      <c r="M173" s="36"/>
      <c r="N173" s="36"/>
      <c r="AA173" s="2" t="str">
        <f t="shared" si="118"/>
        <v/>
      </c>
      <c r="AB173" s="2" t="str">
        <f t="shared" si="119"/>
        <v/>
      </c>
      <c r="AC173" s="2" t="str">
        <f t="shared" si="120"/>
        <v/>
      </c>
      <c r="AD173" s="2" t="str">
        <f t="shared" si="121"/>
        <v/>
      </c>
      <c r="AE173" s="2" t="str">
        <f t="shared" si="122"/>
        <v/>
      </c>
      <c r="AF173" s="2" t="str">
        <f t="shared" si="123"/>
        <v/>
      </c>
      <c r="AG173" s="2" t="str">
        <f t="shared" si="124"/>
        <v/>
      </c>
      <c r="AH173" s="2" t="str">
        <f t="shared" si="125"/>
        <v/>
      </c>
      <c r="AI173" s="2" t="str">
        <f t="shared" si="126"/>
        <v/>
      </c>
      <c r="AJ173" s="36" t="str">
        <f t="shared" si="97"/>
        <v/>
      </c>
    </row>
    <row r="174" spans="2:36" x14ac:dyDescent="0.2">
      <c r="B174" s="21"/>
      <c r="C174" s="22"/>
      <c r="D174" s="37"/>
      <c r="E174" s="37"/>
      <c r="F174" s="37"/>
      <c r="G174" s="37"/>
      <c r="H174" s="37"/>
      <c r="I174" s="37"/>
      <c r="J174" s="37"/>
      <c r="K174" s="37"/>
      <c r="L174" s="37"/>
      <c r="M174" s="37"/>
      <c r="N174" s="36"/>
      <c r="AA174" s="108" t="str">
        <f t="shared" si="118"/>
        <v/>
      </c>
      <c r="AB174" s="108" t="str">
        <f t="shared" si="119"/>
        <v/>
      </c>
      <c r="AC174" s="108" t="str">
        <f t="shared" si="120"/>
        <v/>
      </c>
      <c r="AD174" s="108" t="str">
        <f t="shared" si="121"/>
        <v/>
      </c>
      <c r="AE174" s="108" t="str">
        <f t="shared" si="122"/>
        <v/>
      </c>
      <c r="AF174" s="108" t="str">
        <f t="shared" si="123"/>
        <v/>
      </c>
      <c r="AG174" s="108" t="str">
        <f t="shared" si="124"/>
        <v/>
      </c>
      <c r="AH174" s="108" t="str">
        <f t="shared" si="125"/>
        <v/>
      </c>
      <c r="AI174" s="108" t="str">
        <f t="shared" si="126"/>
        <v/>
      </c>
      <c r="AJ174" s="37" t="str">
        <f t="shared" si="97"/>
        <v/>
      </c>
    </row>
    <row r="175" spans="2:36" x14ac:dyDescent="0.2">
      <c r="B175" s="21"/>
      <c r="C175" s="22"/>
      <c r="D175" s="37"/>
      <c r="E175" s="37"/>
      <c r="F175" s="37"/>
      <c r="G175" s="37"/>
      <c r="H175" s="37"/>
      <c r="I175" s="37"/>
      <c r="J175" s="37"/>
      <c r="K175" s="37"/>
      <c r="L175" s="37"/>
      <c r="M175" s="37"/>
      <c r="N175" s="36"/>
      <c r="AA175" s="94">
        <f t="shared" ref="AA175:AI176" si="136">IF(SUM(AA176:AA182)=0,"",(SUM(AA176:AA182)))</f>
        <v>32</v>
      </c>
      <c r="AB175" s="94" t="str">
        <f t="shared" si="136"/>
        <v/>
      </c>
      <c r="AC175" s="94" t="str">
        <f t="shared" si="136"/>
        <v/>
      </c>
      <c r="AD175" s="94" t="str">
        <f t="shared" si="136"/>
        <v/>
      </c>
      <c r="AE175" s="94" t="str">
        <f t="shared" si="136"/>
        <v/>
      </c>
      <c r="AF175" s="94" t="str">
        <f t="shared" si="136"/>
        <v/>
      </c>
      <c r="AG175" s="94" t="str">
        <f t="shared" si="136"/>
        <v/>
      </c>
      <c r="AH175" s="94" t="str">
        <f t="shared" si="136"/>
        <v/>
      </c>
      <c r="AI175" s="94" t="str">
        <f t="shared" si="136"/>
        <v/>
      </c>
      <c r="AJ175" s="37">
        <f t="shared" si="97"/>
        <v>1</v>
      </c>
    </row>
    <row r="176" spans="2:36" ht="15.75" x14ac:dyDescent="0.2">
      <c r="B176" s="67" t="s">
        <v>310</v>
      </c>
      <c r="D176" s="36"/>
      <c r="E176" s="36"/>
      <c r="F176" s="36"/>
      <c r="G176" s="36"/>
      <c r="H176" s="36"/>
      <c r="I176" s="36"/>
      <c r="J176" s="36"/>
      <c r="K176" s="36"/>
      <c r="L176" s="36"/>
      <c r="M176" s="36"/>
      <c r="N176" s="36"/>
      <c r="AA176" s="94">
        <f t="shared" si="136"/>
        <v>16</v>
      </c>
      <c r="AB176" s="94" t="str">
        <f t="shared" si="136"/>
        <v/>
      </c>
      <c r="AC176" s="94" t="str">
        <f t="shared" si="136"/>
        <v/>
      </c>
      <c r="AD176" s="94" t="str">
        <f t="shared" si="136"/>
        <v/>
      </c>
      <c r="AE176" s="94" t="str">
        <f t="shared" si="136"/>
        <v/>
      </c>
      <c r="AF176" s="94" t="str">
        <f t="shared" si="136"/>
        <v/>
      </c>
      <c r="AG176" s="94" t="str">
        <f t="shared" si="136"/>
        <v/>
      </c>
      <c r="AH176" s="94" t="str">
        <f t="shared" si="136"/>
        <v/>
      </c>
      <c r="AI176" s="94" t="str">
        <f t="shared" si="136"/>
        <v/>
      </c>
      <c r="AJ176" s="36">
        <f t="shared" si="97"/>
        <v>1</v>
      </c>
    </row>
    <row r="177" spans="2:36" ht="165.75" x14ac:dyDescent="0.2">
      <c r="C177" s="1" t="s">
        <v>234</v>
      </c>
      <c r="D177" s="36"/>
      <c r="E177" s="36"/>
      <c r="F177" s="36"/>
      <c r="G177" s="36"/>
      <c r="H177" s="36"/>
      <c r="I177" s="36"/>
      <c r="J177" s="36"/>
      <c r="K177" s="36"/>
      <c r="L177" s="36"/>
      <c r="M177" s="36"/>
      <c r="N177" s="36"/>
      <c r="AA177" s="94">
        <f t="shared" ref="AA177:AI177" si="137">IF(SUM(AA178:AA183)=0,"",(SUM(AA178:AA183)))</f>
        <v>8</v>
      </c>
      <c r="AB177" s="94" t="str">
        <f t="shared" si="137"/>
        <v/>
      </c>
      <c r="AC177" s="94" t="str">
        <f t="shared" si="137"/>
        <v/>
      </c>
      <c r="AD177" s="94" t="str">
        <f t="shared" si="137"/>
        <v/>
      </c>
      <c r="AE177" s="94" t="str">
        <f t="shared" si="137"/>
        <v/>
      </c>
      <c r="AF177" s="94" t="str">
        <f t="shared" si="137"/>
        <v/>
      </c>
      <c r="AG177" s="94" t="str">
        <f t="shared" si="137"/>
        <v/>
      </c>
      <c r="AH177" s="94" t="str">
        <f t="shared" si="137"/>
        <v/>
      </c>
      <c r="AI177" s="94" t="str">
        <f t="shared" si="137"/>
        <v/>
      </c>
      <c r="AJ177" s="36">
        <f t="shared" si="97"/>
        <v>1</v>
      </c>
    </row>
    <row r="178" spans="2:36" x14ac:dyDescent="0.2">
      <c r="D178" s="36"/>
      <c r="E178" s="36"/>
      <c r="F178" s="36"/>
      <c r="G178" s="36"/>
      <c r="H178" s="36"/>
      <c r="I178" s="36"/>
      <c r="J178" s="36"/>
      <c r="K178" s="36"/>
      <c r="L178" s="36"/>
      <c r="M178" s="36"/>
      <c r="N178" s="36"/>
      <c r="AA178" s="94">
        <f t="shared" ref="AA178:AI178" si="138">IF(SUM(AA179:AA183)=0,"",(SUM(AA179:AA183)))</f>
        <v>4</v>
      </c>
      <c r="AB178" s="94" t="str">
        <f t="shared" si="138"/>
        <v/>
      </c>
      <c r="AC178" s="94" t="str">
        <f t="shared" si="138"/>
        <v/>
      </c>
      <c r="AD178" s="94" t="str">
        <f t="shared" si="138"/>
        <v/>
      </c>
      <c r="AE178" s="94" t="str">
        <f t="shared" si="138"/>
        <v/>
      </c>
      <c r="AF178" s="94" t="str">
        <f t="shared" si="138"/>
        <v/>
      </c>
      <c r="AG178" s="94" t="str">
        <f t="shared" si="138"/>
        <v/>
      </c>
      <c r="AH178" s="94" t="str">
        <f t="shared" si="138"/>
        <v/>
      </c>
      <c r="AI178" s="94" t="str">
        <f t="shared" si="138"/>
        <v/>
      </c>
      <c r="AJ178" s="36">
        <f t="shared" si="97"/>
        <v>1</v>
      </c>
    </row>
    <row r="179" spans="2:36" x14ac:dyDescent="0.2">
      <c r="C179" s="20" t="s">
        <v>37</v>
      </c>
      <c r="D179" s="36"/>
      <c r="E179" s="36"/>
      <c r="F179" s="36"/>
      <c r="G179" s="36"/>
      <c r="H179" s="36"/>
      <c r="I179" s="36"/>
      <c r="J179" s="36"/>
      <c r="K179" s="36"/>
      <c r="L179" s="36"/>
      <c r="M179" s="36"/>
      <c r="N179" s="36"/>
      <c r="AA179" s="94">
        <f t="shared" ref="AA179:AI179" si="139">IF(SUM(AA180:AA183)=0,"",(SUM(AA180:AA183)))</f>
        <v>2</v>
      </c>
      <c r="AB179" s="94" t="str">
        <f t="shared" si="139"/>
        <v/>
      </c>
      <c r="AC179" s="94" t="str">
        <f t="shared" si="139"/>
        <v/>
      </c>
      <c r="AD179" s="94" t="str">
        <f t="shared" si="139"/>
        <v/>
      </c>
      <c r="AE179" s="94" t="str">
        <f t="shared" si="139"/>
        <v/>
      </c>
      <c r="AF179" s="94" t="str">
        <f t="shared" si="139"/>
        <v/>
      </c>
      <c r="AG179" s="94" t="str">
        <f t="shared" si="139"/>
        <v/>
      </c>
      <c r="AH179" s="94" t="str">
        <f t="shared" si="139"/>
        <v/>
      </c>
      <c r="AI179" s="94" t="str">
        <f t="shared" si="139"/>
        <v/>
      </c>
      <c r="AJ179" s="36">
        <f t="shared" si="97"/>
        <v>1</v>
      </c>
    </row>
    <row r="180" spans="2:36" ht="63.75" x14ac:dyDescent="0.2">
      <c r="C180" s="1" t="s">
        <v>92</v>
      </c>
      <c r="D180" s="36"/>
      <c r="E180" s="111" t="s">
        <v>256</v>
      </c>
      <c r="F180" s="111" t="s">
        <v>256</v>
      </c>
      <c r="G180" s="111" t="s">
        <v>256</v>
      </c>
      <c r="H180" s="111" t="s">
        <v>256</v>
      </c>
      <c r="I180" s="111" t="s">
        <v>256</v>
      </c>
      <c r="J180" s="111" t="s">
        <v>256</v>
      </c>
      <c r="K180" s="111" t="s">
        <v>256</v>
      </c>
      <c r="L180" s="110" t="s">
        <v>0</v>
      </c>
      <c r="M180" s="110" t="s">
        <v>0</v>
      </c>
      <c r="N180" s="115"/>
      <c r="O180" s="112" t="str">
        <f>IF(COUNT(_221d4:_m2m)&gt;1,"Please select ONLY one program.", IF(AND(_221d4=1,E180&lt;&gt;"Y",E180&lt;&gt;"N"),"Select Y/N", IF(AND(_221d3=1,F180&lt;&gt;"Y",F180&lt;&gt;"N"),"Select Y/N", IF(AND(_d3bmir=1,G180&lt;&gt;"Y",G180&lt;&gt;"N"),"Select Y/N", IF(AND(_236=1,H180&lt;&gt;"Y",H180&lt;&gt;"N"),"Select Y/N", IF(AND(_232=1,I180&lt;&gt;"Y",I180&lt;&gt;"N"),"Select Y/N", IF(AND(_207=1,J180&lt;&gt;"Y",EF180&lt;&gt;"N"),"Select Y/N", IF(AND(_m2m=1,K180&lt;&gt;"Y",K180&lt;&gt;"N"),"Select Y/N", IF(AND(_ms8=1,L180&lt;&gt;"Y",L180&lt;&gt;"N"),"Select Y/N", IF(AND(_nms8=1,M180&lt;&gt;"Y",M180&lt;&gt;"N"),"Select Y/N",""))))))))))</f>
        <v/>
      </c>
      <c r="AA180" s="2">
        <f>IF(AND(_221d4=1,E180="Y"),1,"")</f>
        <v>1</v>
      </c>
      <c r="AB180" s="2" t="str">
        <f>IF(AND(_221d3=1,F180="Y"),1,"")</f>
        <v/>
      </c>
      <c r="AC180" s="2" t="str">
        <f>IF(AND(_d3bmir=1,G180="Y"),1,"")</f>
        <v/>
      </c>
      <c r="AD180" s="2" t="str">
        <f>IF(AND(_236=1,H180="Y"),1,"")</f>
        <v/>
      </c>
      <c r="AE180" s="2" t="str">
        <f>IF(AND(_232=1,I180="Y"),1,"")</f>
        <v/>
      </c>
      <c r="AF180" s="2" t="str">
        <f>IF(AND(_207=1,J180="Y"),1,"")</f>
        <v/>
      </c>
      <c r="AG180" s="2" t="str">
        <f>IF(AND(_m2m=1,K180="Y"),1,"")</f>
        <v/>
      </c>
      <c r="AH180" s="2" t="str">
        <f>IF(AND(_ms8=1,L180="Y"),1,"")</f>
        <v/>
      </c>
      <c r="AI180" s="2" t="str">
        <f>IF(AND(_nms8=1,M180="Y"),1,"")</f>
        <v/>
      </c>
      <c r="AJ180" s="45">
        <f t="shared" si="97"/>
        <v>1</v>
      </c>
    </row>
    <row r="181" spans="2:36" ht="15.75" x14ac:dyDescent="0.2">
      <c r="D181" s="36"/>
      <c r="E181" s="113" t="str">
        <f t="shared" ref="E181:M181" si="140">E180</f>
        <v>Y</v>
      </c>
      <c r="F181" s="113" t="str">
        <f t="shared" si="140"/>
        <v>Y</v>
      </c>
      <c r="G181" s="113" t="str">
        <f t="shared" si="140"/>
        <v>Y</v>
      </c>
      <c r="H181" s="113" t="str">
        <f t="shared" si="140"/>
        <v>Y</v>
      </c>
      <c r="I181" s="113" t="str">
        <f t="shared" si="140"/>
        <v>Y</v>
      </c>
      <c r="J181" s="113" t="str">
        <f t="shared" si="140"/>
        <v>Y</v>
      </c>
      <c r="K181" s="113" t="str">
        <f t="shared" si="140"/>
        <v>Y</v>
      </c>
      <c r="L181" s="113" t="str">
        <f t="shared" si="140"/>
        <v>?</v>
      </c>
      <c r="M181" s="113" t="str">
        <f t="shared" si="140"/>
        <v>?</v>
      </c>
      <c r="N181" s="113"/>
      <c r="AA181" s="2">
        <f>IF(AND(_221d4=1,E181="Y"),1,"")</f>
        <v>1</v>
      </c>
      <c r="AB181" s="2" t="str">
        <f>IF(AND(_221d3=1,F181="Y"),1,"")</f>
        <v/>
      </c>
      <c r="AC181" s="2" t="str">
        <f>IF(AND(_d3bmir=1,G181="Y"),1,"")</f>
        <v/>
      </c>
      <c r="AD181" s="2" t="str">
        <f>IF(AND(_236=1,H181="Y"),1,"")</f>
        <v/>
      </c>
      <c r="AE181" s="2" t="str">
        <f>IF(AND(_232=1,I181="Y"),1,"")</f>
        <v/>
      </c>
      <c r="AF181" s="2" t="str">
        <f>IF(AND(_207=1,J181="Y"),1,"")</f>
        <v/>
      </c>
      <c r="AG181" s="2" t="str">
        <f>IF(AND(_m2m=1,K181="Y"),1,"")</f>
        <v/>
      </c>
      <c r="AH181" s="2" t="str">
        <f>IF(AND(_ms8=1,L181="Y"),1,"")</f>
        <v/>
      </c>
      <c r="AI181" s="2" t="str">
        <f>IF(AND(_nms8=1,M181="Y"),1,"")</f>
        <v/>
      </c>
      <c r="AJ181" s="59">
        <f t="shared" si="97"/>
        <v>1</v>
      </c>
    </row>
    <row r="182" spans="2:36" ht="15.75" x14ac:dyDescent="0.2">
      <c r="B182" s="61"/>
      <c r="C182" s="46" t="s">
        <v>319</v>
      </c>
      <c r="D182" s="46"/>
      <c r="E182" s="46"/>
      <c r="F182" s="46"/>
      <c r="G182" s="46"/>
      <c r="H182" s="46"/>
      <c r="I182" s="36"/>
      <c r="J182" s="36"/>
      <c r="K182" s="36"/>
      <c r="L182" s="36"/>
      <c r="M182" s="36"/>
      <c r="N182" s="36"/>
      <c r="AA182" s="2" t="str">
        <f>IF(AND(_221d4=1,E182="Y"),1,"")</f>
        <v/>
      </c>
      <c r="AB182" s="2" t="str">
        <f>IF(AND(_221d3=1,F182="Y"),1,"")</f>
        <v/>
      </c>
      <c r="AC182" s="2" t="str">
        <f>IF(AND(_d3bmir=1,G182="Y"),1,"")</f>
        <v/>
      </c>
      <c r="AD182" s="2" t="str">
        <f>IF(AND(_236=1,H182="Y"),1,"")</f>
        <v/>
      </c>
      <c r="AE182" s="2" t="str">
        <f>IF(AND(_232=1,I182="Y"),1,"")</f>
        <v/>
      </c>
      <c r="AF182" s="2" t="str">
        <f>IF(AND(_207=1,J182="Y"),1,"")</f>
        <v/>
      </c>
      <c r="AG182" s="2" t="str">
        <f>IF(AND(_m2m=1,K182="Y"),1,"")</f>
        <v/>
      </c>
      <c r="AH182" s="2" t="str">
        <f>IF(AND(_ms8=1,L182="Y"),1,"")</f>
        <v/>
      </c>
      <c r="AI182" s="2" t="str">
        <f>IF(AND(_nms8=1,M182="Y"),1,"")</f>
        <v/>
      </c>
      <c r="AJ182" s="36" t="str">
        <f t="shared" si="97"/>
        <v/>
      </c>
    </row>
    <row r="183" spans="2:36" x14ac:dyDescent="0.2">
      <c r="D183" s="36"/>
      <c r="E183" s="36"/>
      <c r="F183" s="36"/>
      <c r="G183" s="36"/>
      <c r="H183" s="36"/>
      <c r="I183" s="36"/>
      <c r="J183" s="36"/>
      <c r="K183" s="36"/>
      <c r="L183" s="36"/>
      <c r="M183" s="36"/>
      <c r="N183" s="36"/>
      <c r="AA183" s="2" t="str">
        <f>IF(AND(_221d4=1,E183="Y"),1,"")</f>
        <v/>
      </c>
      <c r="AB183" s="2" t="str">
        <f>IF(AND(_221d3=1,F183="Y"),1,"")</f>
        <v/>
      </c>
      <c r="AC183" s="2" t="str">
        <f>IF(AND(_d3bmir=1,G183="Y"),1,"")</f>
        <v/>
      </c>
      <c r="AD183" s="2" t="str">
        <f>IF(AND(_236=1,H183="Y"),1,"")</f>
        <v/>
      </c>
      <c r="AE183" s="2" t="str">
        <f>IF(AND(_232=1,I183="Y"),1,"")</f>
        <v/>
      </c>
      <c r="AF183" s="2" t="str">
        <f>IF(AND(_207=1,J183="Y"),1,"")</f>
        <v/>
      </c>
      <c r="AG183" s="2" t="str">
        <f>IF(AND(_m2m=1,K183="Y"),1,"")</f>
        <v/>
      </c>
      <c r="AH183" s="2" t="str">
        <f>IF(AND(_ms8=1,L183="Y"),1,"")</f>
        <v/>
      </c>
      <c r="AI183" s="2" t="str">
        <f>IF(AND(_nms8=1,M183="Y"),1,"")</f>
        <v/>
      </c>
      <c r="AJ183" s="36" t="str">
        <f t="shared" si="97"/>
        <v/>
      </c>
    </row>
    <row r="184" spans="2:36" x14ac:dyDescent="0.2">
      <c r="B184" s="21"/>
      <c r="C184" s="22"/>
      <c r="D184" s="37"/>
      <c r="E184" s="37"/>
      <c r="F184" s="37"/>
      <c r="G184" s="37"/>
      <c r="H184" s="37"/>
      <c r="I184" s="37"/>
      <c r="J184" s="37"/>
      <c r="K184" s="37"/>
      <c r="L184" s="37"/>
      <c r="M184" s="37"/>
      <c r="N184" s="36"/>
      <c r="AA184" s="108" t="str">
        <f>IF(AND(_221d4=1,E184="Y"),1,"")</f>
        <v/>
      </c>
      <c r="AB184" s="108" t="str">
        <f>IF(AND(_221d3=1,F184="Y"),1,"")</f>
        <v/>
      </c>
      <c r="AC184" s="108" t="str">
        <f>IF(AND(_d3bmir=1,G184="Y"),1,"")</f>
        <v/>
      </c>
      <c r="AD184" s="108" t="str">
        <f>IF(AND(_236=1,H184="Y"),1,"")</f>
        <v/>
      </c>
      <c r="AE184" s="108" t="str">
        <f>IF(AND(_232=1,I184="Y"),1,"")</f>
        <v/>
      </c>
      <c r="AF184" s="108" t="str">
        <f>IF(AND(_207=1,J184="Y"),1,"")</f>
        <v/>
      </c>
      <c r="AG184" s="108" t="str">
        <f>IF(AND(_m2m=1,K184="Y"),1,"")</f>
        <v/>
      </c>
      <c r="AH184" s="108" t="str">
        <f>IF(AND(_ms8=1,L184="Y"),1,"")</f>
        <v/>
      </c>
      <c r="AI184" s="108" t="str">
        <f>IF(AND(_nms8=1,M184="Y"),1,"")</f>
        <v/>
      </c>
      <c r="AJ184" s="37" t="str">
        <f t="shared" si="97"/>
        <v/>
      </c>
    </row>
    <row r="185" spans="2:36" x14ac:dyDescent="0.2">
      <c r="B185" s="21"/>
      <c r="C185" s="22"/>
      <c r="D185" s="37"/>
      <c r="E185" s="37"/>
      <c r="F185" s="37"/>
      <c r="G185" s="37"/>
      <c r="H185" s="37"/>
      <c r="I185" s="37"/>
      <c r="J185" s="37"/>
      <c r="K185" s="37"/>
      <c r="L185" s="37"/>
      <c r="M185" s="37"/>
      <c r="N185" s="36"/>
      <c r="AA185" s="94">
        <f t="shared" ref="AA185:AI186" si="141">IF(SUM(AA186:AA227)=0,"",(SUM(AA186:AA227)))</f>
        <v>560</v>
      </c>
      <c r="AB185" s="94" t="str">
        <f t="shared" si="141"/>
        <v/>
      </c>
      <c r="AC185" s="94" t="str">
        <f t="shared" si="141"/>
        <v/>
      </c>
      <c r="AD185" s="94" t="str">
        <f t="shared" si="141"/>
        <v/>
      </c>
      <c r="AE185" s="94" t="str">
        <f t="shared" si="141"/>
        <v/>
      </c>
      <c r="AF185" s="94" t="str">
        <f t="shared" si="141"/>
        <v/>
      </c>
      <c r="AG185" s="94" t="str">
        <f t="shared" si="141"/>
        <v/>
      </c>
      <c r="AH185" s="94" t="str">
        <f t="shared" si="141"/>
        <v/>
      </c>
      <c r="AI185" s="94" t="str">
        <f t="shared" si="141"/>
        <v/>
      </c>
      <c r="AJ185" s="37">
        <f t="shared" si="97"/>
        <v>1</v>
      </c>
    </row>
    <row r="186" spans="2:36" ht="15.75" x14ac:dyDescent="0.2">
      <c r="B186" s="67" t="s">
        <v>311</v>
      </c>
      <c r="D186" s="36"/>
      <c r="E186" s="36"/>
      <c r="F186" s="36"/>
      <c r="G186" s="36"/>
      <c r="H186" s="36"/>
      <c r="I186" s="36"/>
      <c r="J186" s="36"/>
      <c r="K186" s="36"/>
      <c r="L186" s="36"/>
      <c r="M186" s="36"/>
      <c r="N186" s="36"/>
      <c r="AA186" s="94">
        <f t="shared" si="141"/>
        <v>280</v>
      </c>
      <c r="AB186" s="94" t="str">
        <f t="shared" si="141"/>
        <v/>
      </c>
      <c r="AC186" s="94" t="str">
        <f t="shared" si="141"/>
        <v/>
      </c>
      <c r="AD186" s="94" t="str">
        <f t="shared" si="141"/>
        <v/>
      </c>
      <c r="AE186" s="94" t="str">
        <f t="shared" si="141"/>
        <v/>
      </c>
      <c r="AF186" s="94" t="str">
        <f t="shared" si="141"/>
        <v/>
      </c>
      <c r="AG186" s="94" t="str">
        <f t="shared" si="141"/>
        <v/>
      </c>
      <c r="AH186" s="94" t="str">
        <f t="shared" si="141"/>
        <v/>
      </c>
      <c r="AI186" s="94" t="str">
        <f t="shared" si="141"/>
        <v/>
      </c>
      <c r="AJ186" s="36">
        <f t="shared" si="97"/>
        <v>1</v>
      </c>
    </row>
    <row r="187" spans="2:36" ht="270.75" customHeight="1" x14ac:dyDescent="0.2">
      <c r="C187" s="1" t="s">
        <v>235</v>
      </c>
      <c r="D187" s="36"/>
      <c r="E187" s="36"/>
      <c r="F187" s="36"/>
      <c r="G187" s="36"/>
      <c r="H187" s="36"/>
      <c r="I187" s="36"/>
      <c r="J187" s="36"/>
      <c r="K187" s="36"/>
      <c r="L187" s="36"/>
      <c r="M187" s="36"/>
      <c r="N187" s="36"/>
      <c r="AA187" s="94">
        <f t="shared" ref="AA187:AI187" si="142">IF(SUM(AA188:AA228)=0,"",(SUM(AA188:AA228)))</f>
        <v>140</v>
      </c>
      <c r="AB187" s="94" t="str">
        <f t="shared" si="142"/>
        <v/>
      </c>
      <c r="AC187" s="94" t="str">
        <f t="shared" si="142"/>
        <v/>
      </c>
      <c r="AD187" s="94" t="str">
        <f t="shared" si="142"/>
        <v/>
      </c>
      <c r="AE187" s="94" t="str">
        <f t="shared" si="142"/>
        <v/>
      </c>
      <c r="AF187" s="94" t="str">
        <f t="shared" si="142"/>
        <v/>
      </c>
      <c r="AG187" s="94" t="str">
        <f t="shared" si="142"/>
        <v/>
      </c>
      <c r="AH187" s="94" t="str">
        <f t="shared" si="142"/>
        <v/>
      </c>
      <c r="AI187" s="94" t="str">
        <f t="shared" si="142"/>
        <v/>
      </c>
      <c r="AJ187" s="36">
        <f t="shared" si="97"/>
        <v>1</v>
      </c>
    </row>
    <row r="188" spans="2:36" x14ac:dyDescent="0.2">
      <c r="D188" s="36"/>
      <c r="E188" s="36"/>
      <c r="F188" s="36"/>
      <c r="G188" s="36"/>
      <c r="H188" s="36"/>
      <c r="I188" s="36"/>
      <c r="J188" s="36"/>
      <c r="K188" s="36"/>
      <c r="L188" s="36"/>
      <c r="M188" s="36"/>
      <c r="N188" s="36"/>
      <c r="AA188" s="94">
        <f t="shared" ref="AA188:AI188" si="143">IF(SUM(AA189:AA228)=0,"",(SUM(AA189:AA228)))</f>
        <v>70</v>
      </c>
      <c r="AB188" s="94" t="str">
        <f t="shared" si="143"/>
        <v/>
      </c>
      <c r="AC188" s="94" t="str">
        <f t="shared" si="143"/>
        <v/>
      </c>
      <c r="AD188" s="94" t="str">
        <f t="shared" si="143"/>
        <v/>
      </c>
      <c r="AE188" s="94" t="str">
        <f t="shared" si="143"/>
        <v/>
      </c>
      <c r="AF188" s="94" t="str">
        <f t="shared" si="143"/>
        <v/>
      </c>
      <c r="AG188" s="94" t="str">
        <f t="shared" si="143"/>
        <v/>
      </c>
      <c r="AH188" s="94" t="str">
        <f t="shared" si="143"/>
        <v/>
      </c>
      <c r="AI188" s="94" t="str">
        <f t="shared" si="143"/>
        <v/>
      </c>
      <c r="AJ188" s="36">
        <f t="shared" si="97"/>
        <v>1</v>
      </c>
    </row>
    <row r="189" spans="2:36" x14ac:dyDescent="0.2">
      <c r="C189" s="20" t="s">
        <v>37</v>
      </c>
      <c r="D189" s="36"/>
      <c r="E189" s="36"/>
      <c r="F189" s="36"/>
      <c r="G189" s="36"/>
      <c r="H189" s="36"/>
      <c r="I189" s="36"/>
      <c r="J189" s="36"/>
      <c r="K189" s="36"/>
      <c r="L189" s="36"/>
      <c r="M189" s="36"/>
      <c r="N189" s="36"/>
      <c r="AA189" s="94">
        <f t="shared" ref="AA189:AI189" si="144">IF(SUM(AA190:AA228)=0,"",(SUM(AA190:AA228)))</f>
        <v>35</v>
      </c>
      <c r="AB189" s="94" t="str">
        <f t="shared" si="144"/>
        <v/>
      </c>
      <c r="AC189" s="94" t="str">
        <f t="shared" si="144"/>
        <v/>
      </c>
      <c r="AD189" s="94" t="str">
        <f t="shared" si="144"/>
        <v/>
      </c>
      <c r="AE189" s="94" t="str">
        <f t="shared" si="144"/>
        <v/>
      </c>
      <c r="AF189" s="94" t="str">
        <f t="shared" si="144"/>
        <v/>
      </c>
      <c r="AG189" s="94" t="str">
        <f t="shared" si="144"/>
        <v/>
      </c>
      <c r="AH189" s="94" t="str">
        <f t="shared" si="144"/>
        <v/>
      </c>
      <c r="AI189" s="94" t="str">
        <f t="shared" si="144"/>
        <v/>
      </c>
      <c r="AJ189" s="36">
        <f t="shared" si="97"/>
        <v>1</v>
      </c>
    </row>
    <row r="190" spans="2:36" ht="25.5" x14ac:dyDescent="0.2">
      <c r="C190" s="1" t="s">
        <v>93</v>
      </c>
      <c r="D190" s="36"/>
      <c r="E190" s="111" t="s">
        <v>256</v>
      </c>
      <c r="F190" s="111" t="s">
        <v>256</v>
      </c>
      <c r="G190" s="111" t="s">
        <v>256</v>
      </c>
      <c r="H190" s="111" t="s">
        <v>256</v>
      </c>
      <c r="I190" s="111" t="s">
        <v>256</v>
      </c>
      <c r="J190" s="111" t="s">
        <v>256</v>
      </c>
      <c r="K190" s="111" t="s">
        <v>256</v>
      </c>
      <c r="L190" s="111" t="s">
        <v>257</v>
      </c>
      <c r="M190" s="111" t="s">
        <v>257</v>
      </c>
      <c r="N190" s="116"/>
      <c r="O190" s="112" t="str">
        <f>IF(COUNT(_221d4:_m2m)&gt;1,"Please select ONLY one program.", IF(AND(_221d4=1,E190&lt;&gt;"Y",E190&lt;&gt;"N"),"Select Y/N", IF(AND(_221d3=1,F190&lt;&gt;"Y",F190&lt;&gt;"N"),"Select Y/N", IF(AND(_d3bmir=1,G190&lt;&gt;"Y",G190&lt;&gt;"N"),"Select Y/N", IF(AND(_236=1,H190&lt;&gt;"Y",H190&lt;&gt;"N"),"Select Y/N", IF(AND(_232=1,I190&lt;&gt;"Y",I190&lt;&gt;"N"),"Select Y/N", IF(AND(_207=1,J190&lt;&gt;"Y",EF190&lt;&gt;"N"),"Select Y/N", IF(AND(_m2m=1,K190&lt;&gt;"Y",K190&lt;&gt;"N"),"Select Y/N", IF(AND(_ms8=1,L190&lt;&gt;"Y",L190&lt;&gt;"N"),"Select Y/N", IF(AND(_nms8=1,M190&lt;&gt;"Y",M190&lt;&gt;"N"),"Select Y/N",""))))))))))</f>
        <v/>
      </c>
      <c r="AA190" s="2">
        <f t="shared" ref="AA190:AA229" si="145">IF(AND(_221d4=1,E190="Y"),1,"")</f>
        <v>1</v>
      </c>
      <c r="AB190" s="2" t="str">
        <f t="shared" ref="AB190:AB229" si="146">IF(AND(_221d3=1,F190="Y"),1,"")</f>
        <v/>
      </c>
      <c r="AC190" s="2" t="str">
        <f t="shared" ref="AC190:AC229" si="147">IF(AND(_d3bmir=1,G190="Y"),1,"")</f>
        <v/>
      </c>
      <c r="AD190" s="2" t="str">
        <f t="shared" ref="AD190:AD229" si="148">IF(AND(_236=1,H190="Y"),1,"")</f>
        <v/>
      </c>
      <c r="AE190" s="2" t="str">
        <f t="shared" ref="AE190:AE229" si="149">IF(AND(_232=1,I190="Y"),1,"")</f>
        <v/>
      </c>
      <c r="AF190" s="2" t="str">
        <f t="shared" ref="AF190:AF229" si="150">IF(AND(_207=1,J190="Y"),1,"")</f>
        <v/>
      </c>
      <c r="AG190" s="2" t="str">
        <f t="shared" ref="AG190:AG229" si="151">IF(AND(_m2m=1,K190="Y"),1,"")</f>
        <v/>
      </c>
      <c r="AH190" s="2" t="str">
        <f t="shared" ref="AH190:AH229" si="152">IF(AND(_ms8=1,L190="Y"),1,"")</f>
        <v/>
      </c>
      <c r="AI190" s="2" t="str">
        <f t="shared" ref="AI190:AI229" si="153">IF(AND(_nms8=1,M190="Y"),1,"")</f>
        <v/>
      </c>
      <c r="AJ190" s="40">
        <f t="shared" si="97"/>
        <v>1</v>
      </c>
    </row>
    <row r="191" spans="2:36" ht="18.75" x14ac:dyDescent="0.2">
      <c r="D191" s="36"/>
      <c r="E191" s="113" t="str">
        <f t="shared" ref="E191:M191" si="154">E190</f>
        <v>Y</v>
      </c>
      <c r="F191" s="113" t="str">
        <f t="shared" si="154"/>
        <v>Y</v>
      </c>
      <c r="G191" s="113" t="str">
        <f t="shared" si="154"/>
        <v>Y</v>
      </c>
      <c r="H191" s="113" t="str">
        <f t="shared" si="154"/>
        <v>Y</v>
      </c>
      <c r="I191" s="113" t="str">
        <f t="shared" si="154"/>
        <v>Y</v>
      </c>
      <c r="J191" s="113" t="str">
        <f t="shared" si="154"/>
        <v>Y</v>
      </c>
      <c r="K191" s="113" t="str">
        <f t="shared" si="154"/>
        <v>Y</v>
      </c>
      <c r="L191" s="113" t="str">
        <f t="shared" si="154"/>
        <v>N</v>
      </c>
      <c r="M191" s="113" t="str">
        <f t="shared" si="154"/>
        <v>N</v>
      </c>
      <c r="N191" s="113"/>
      <c r="AA191" s="2">
        <f t="shared" si="145"/>
        <v>1</v>
      </c>
      <c r="AB191" s="2" t="str">
        <f t="shared" si="146"/>
        <v/>
      </c>
      <c r="AC191" s="2" t="str">
        <f t="shared" si="147"/>
        <v/>
      </c>
      <c r="AD191" s="2" t="str">
        <f t="shared" si="148"/>
        <v/>
      </c>
      <c r="AE191" s="2" t="str">
        <f t="shared" si="149"/>
        <v/>
      </c>
      <c r="AF191" s="2" t="str">
        <f t="shared" si="150"/>
        <v/>
      </c>
      <c r="AG191" s="2" t="str">
        <f t="shared" si="151"/>
        <v/>
      </c>
      <c r="AH191" s="2" t="str">
        <f t="shared" si="152"/>
        <v/>
      </c>
      <c r="AI191" s="2" t="str">
        <f t="shared" si="153"/>
        <v/>
      </c>
      <c r="AJ191" s="76">
        <f t="shared" si="97"/>
        <v>1</v>
      </c>
    </row>
    <row r="192" spans="2:36" ht="51" x14ac:dyDescent="0.2">
      <c r="C192" s="1" t="s">
        <v>94</v>
      </c>
      <c r="D192" s="36"/>
      <c r="E192" s="111" t="s">
        <v>256</v>
      </c>
      <c r="F192" s="111" t="s">
        <v>256</v>
      </c>
      <c r="G192" s="111" t="s">
        <v>256</v>
      </c>
      <c r="H192" s="111" t="s">
        <v>256</v>
      </c>
      <c r="I192" s="111" t="s">
        <v>256</v>
      </c>
      <c r="J192" s="111" t="s">
        <v>256</v>
      </c>
      <c r="K192" s="111" t="s">
        <v>256</v>
      </c>
      <c r="L192" s="111" t="s">
        <v>257</v>
      </c>
      <c r="M192" s="111" t="s">
        <v>257</v>
      </c>
      <c r="N192" s="116"/>
      <c r="O192" s="112" t="str">
        <f>IF(COUNT(_221d4:_m2m)&gt;1,"Please select ONLY one program.", IF(AND(_221d4=1,E192&lt;&gt;"Y",E192&lt;&gt;"N"),"Select Y/N", IF(AND(_221d3=1,F192&lt;&gt;"Y",F192&lt;&gt;"N"),"Select Y/N", IF(AND(_d3bmir=1,G192&lt;&gt;"Y",G192&lt;&gt;"N"),"Select Y/N", IF(AND(_236=1,H192&lt;&gt;"Y",H192&lt;&gt;"N"),"Select Y/N", IF(AND(_232=1,I192&lt;&gt;"Y",I192&lt;&gt;"N"),"Select Y/N", IF(AND(_207=1,J192&lt;&gt;"Y",EF192&lt;&gt;"N"),"Select Y/N", IF(AND(_m2m=1,K192&lt;&gt;"Y",K192&lt;&gt;"N"),"Select Y/N", IF(AND(_ms8=1,L192&lt;&gt;"Y",L192&lt;&gt;"N"),"Select Y/N", IF(AND(_nms8=1,M192&lt;&gt;"Y",M192&lt;&gt;"N"),"Select Y/N",""))))))))))</f>
        <v/>
      </c>
      <c r="AA192" s="2">
        <f t="shared" si="145"/>
        <v>1</v>
      </c>
      <c r="AB192" s="2" t="str">
        <f t="shared" si="146"/>
        <v/>
      </c>
      <c r="AC192" s="2" t="str">
        <f t="shared" si="147"/>
        <v/>
      </c>
      <c r="AD192" s="2" t="str">
        <f t="shared" si="148"/>
        <v/>
      </c>
      <c r="AE192" s="2" t="str">
        <f t="shared" si="149"/>
        <v/>
      </c>
      <c r="AF192" s="2" t="str">
        <f t="shared" si="150"/>
        <v/>
      </c>
      <c r="AG192" s="2" t="str">
        <f t="shared" si="151"/>
        <v/>
      </c>
      <c r="AH192" s="2" t="str">
        <f t="shared" si="152"/>
        <v/>
      </c>
      <c r="AI192" s="2" t="str">
        <f t="shared" si="153"/>
        <v/>
      </c>
      <c r="AJ192" s="40">
        <f t="shared" si="97"/>
        <v>1</v>
      </c>
    </row>
    <row r="193" spans="3:36" ht="18.75" x14ac:dyDescent="0.2">
      <c r="D193" s="36"/>
      <c r="E193" s="113" t="str">
        <f t="shared" ref="E193:M193" si="155">E192</f>
        <v>Y</v>
      </c>
      <c r="F193" s="113" t="str">
        <f t="shared" si="155"/>
        <v>Y</v>
      </c>
      <c r="G193" s="113" t="str">
        <f t="shared" si="155"/>
        <v>Y</v>
      </c>
      <c r="H193" s="113" t="str">
        <f t="shared" si="155"/>
        <v>Y</v>
      </c>
      <c r="I193" s="113" t="str">
        <f t="shared" si="155"/>
        <v>Y</v>
      </c>
      <c r="J193" s="113" t="str">
        <f t="shared" si="155"/>
        <v>Y</v>
      </c>
      <c r="K193" s="113" t="str">
        <f t="shared" si="155"/>
        <v>Y</v>
      </c>
      <c r="L193" s="113" t="str">
        <f t="shared" si="155"/>
        <v>N</v>
      </c>
      <c r="M193" s="113" t="str">
        <f t="shared" si="155"/>
        <v>N</v>
      </c>
      <c r="N193" s="113"/>
      <c r="AA193" s="2">
        <f t="shared" si="145"/>
        <v>1</v>
      </c>
      <c r="AB193" s="2" t="str">
        <f t="shared" si="146"/>
        <v/>
      </c>
      <c r="AC193" s="2" t="str">
        <f t="shared" si="147"/>
        <v/>
      </c>
      <c r="AD193" s="2" t="str">
        <f t="shared" si="148"/>
        <v/>
      </c>
      <c r="AE193" s="2" t="str">
        <f t="shared" si="149"/>
        <v/>
      </c>
      <c r="AF193" s="2" t="str">
        <f t="shared" si="150"/>
        <v/>
      </c>
      <c r="AG193" s="2" t="str">
        <f t="shared" si="151"/>
        <v/>
      </c>
      <c r="AH193" s="2" t="str">
        <f t="shared" si="152"/>
        <v/>
      </c>
      <c r="AI193" s="2" t="str">
        <f t="shared" si="153"/>
        <v/>
      </c>
      <c r="AJ193" s="76">
        <f t="shared" ref="AJ193:AJ256" si="156">IF(SUM(AA193:AI193)&gt;0,1,"")</f>
        <v>1</v>
      </c>
    </row>
    <row r="194" spans="3:36" ht="38.25" x14ac:dyDescent="0.2">
      <c r="C194" s="1" t="s">
        <v>95</v>
      </c>
      <c r="D194" s="36"/>
      <c r="E194" s="111" t="s">
        <v>256</v>
      </c>
      <c r="F194" s="111" t="s">
        <v>256</v>
      </c>
      <c r="G194" s="111" t="s">
        <v>256</v>
      </c>
      <c r="H194" s="111" t="s">
        <v>256</v>
      </c>
      <c r="I194" s="111" t="s">
        <v>256</v>
      </c>
      <c r="J194" s="111" t="s">
        <v>256</v>
      </c>
      <c r="K194" s="111" t="s">
        <v>256</v>
      </c>
      <c r="L194" s="111" t="s">
        <v>257</v>
      </c>
      <c r="M194" s="111" t="s">
        <v>257</v>
      </c>
      <c r="N194" s="116"/>
      <c r="O194" s="112" t="str">
        <f>IF(COUNT(_221d4:_m2m)&gt;1,"Please select ONLY one program.", IF(AND(_221d4=1,E194&lt;&gt;"Y",E194&lt;&gt;"N"),"Select Y/N", IF(AND(_221d3=1,F194&lt;&gt;"Y",F194&lt;&gt;"N"),"Select Y/N", IF(AND(_d3bmir=1,G194&lt;&gt;"Y",G194&lt;&gt;"N"),"Select Y/N", IF(AND(_236=1,H194&lt;&gt;"Y",H194&lt;&gt;"N"),"Select Y/N", IF(AND(_232=1,I194&lt;&gt;"Y",I194&lt;&gt;"N"),"Select Y/N", IF(AND(_207=1,J194&lt;&gt;"Y",EF194&lt;&gt;"N"),"Select Y/N", IF(AND(_m2m=1,K194&lt;&gt;"Y",K194&lt;&gt;"N"),"Select Y/N", IF(AND(_ms8=1,L194&lt;&gt;"Y",L194&lt;&gt;"N"),"Select Y/N", IF(AND(_nms8=1,M194&lt;&gt;"Y",M194&lt;&gt;"N"),"Select Y/N",""))))))))))</f>
        <v/>
      </c>
      <c r="AA194" s="2">
        <f t="shared" si="145"/>
        <v>1</v>
      </c>
      <c r="AB194" s="2" t="str">
        <f t="shared" si="146"/>
        <v/>
      </c>
      <c r="AC194" s="2" t="str">
        <f t="shared" si="147"/>
        <v/>
      </c>
      <c r="AD194" s="2" t="str">
        <f t="shared" si="148"/>
        <v/>
      </c>
      <c r="AE194" s="2" t="str">
        <f t="shared" si="149"/>
        <v/>
      </c>
      <c r="AF194" s="2" t="str">
        <f t="shared" si="150"/>
        <v/>
      </c>
      <c r="AG194" s="2" t="str">
        <f t="shared" si="151"/>
        <v/>
      </c>
      <c r="AH194" s="2" t="str">
        <f t="shared" si="152"/>
        <v/>
      </c>
      <c r="AI194" s="2" t="str">
        <f t="shared" si="153"/>
        <v/>
      </c>
      <c r="AJ194" s="40">
        <f t="shared" si="156"/>
        <v>1</v>
      </c>
    </row>
    <row r="195" spans="3:36" ht="18.75" x14ac:dyDescent="0.2">
      <c r="D195" s="36"/>
      <c r="E195" s="113" t="str">
        <f t="shared" ref="E195:M195" si="157">E194</f>
        <v>Y</v>
      </c>
      <c r="F195" s="113" t="str">
        <f t="shared" si="157"/>
        <v>Y</v>
      </c>
      <c r="G195" s="113" t="str">
        <f t="shared" si="157"/>
        <v>Y</v>
      </c>
      <c r="H195" s="113" t="str">
        <f t="shared" si="157"/>
        <v>Y</v>
      </c>
      <c r="I195" s="113" t="str">
        <f t="shared" si="157"/>
        <v>Y</v>
      </c>
      <c r="J195" s="113" t="str">
        <f t="shared" si="157"/>
        <v>Y</v>
      </c>
      <c r="K195" s="113" t="str">
        <f t="shared" si="157"/>
        <v>Y</v>
      </c>
      <c r="L195" s="113" t="str">
        <f t="shared" si="157"/>
        <v>N</v>
      </c>
      <c r="M195" s="113" t="str">
        <f t="shared" si="157"/>
        <v>N</v>
      </c>
      <c r="N195" s="113"/>
      <c r="AA195" s="2">
        <f t="shared" si="145"/>
        <v>1</v>
      </c>
      <c r="AB195" s="2" t="str">
        <f t="shared" si="146"/>
        <v/>
      </c>
      <c r="AC195" s="2" t="str">
        <f t="shared" si="147"/>
        <v/>
      </c>
      <c r="AD195" s="2" t="str">
        <f t="shared" si="148"/>
        <v/>
      </c>
      <c r="AE195" s="2" t="str">
        <f t="shared" si="149"/>
        <v/>
      </c>
      <c r="AF195" s="2" t="str">
        <f t="shared" si="150"/>
        <v/>
      </c>
      <c r="AG195" s="2" t="str">
        <f t="shared" si="151"/>
        <v/>
      </c>
      <c r="AH195" s="2" t="str">
        <f t="shared" si="152"/>
        <v/>
      </c>
      <c r="AI195" s="2" t="str">
        <f t="shared" si="153"/>
        <v/>
      </c>
      <c r="AJ195" s="77">
        <f t="shared" si="156"/>
        <v>1</v>
      </c>
    </row>
    <row r="196" spans="3:36" ht="25.5" x14ac:dyDescent="0.2">
      <c r="C196" s="1" t="s">
        <v>96</v>
      </c>
      <c r="D196" s="36"/>
      <c r="E196" s="111" t="s">
        <v>256</v>
      </c>
      <c r="F196" s="111" t="s">
        <v>256</v>
      </c>
      <c r="G196" s="111" t="s">
        <v>256</v>
      </c>
      <c r="H196" s="111" t="s">
        <v>256</v>
      </c>
      <c r="I196" s="111" t="s">
        <v>256</v>
      </c>
      <c r="J196" s="111" t="s">
        <v>256</v>
      </c>
      <c r="K196" s="111" t="s">
        <v>256</v>
      </c>
      <c r="L196" s="111" t="s">
        <v>257</v>
      </c>
      <c r="M196" s="111" t="s">
        <v>257</v>
      </c>
      <c r="N196" s="116"/>
      <c r="O196" s="112" t="str">
        <f>IF(COUNT(_221d4:_m2m)&gt;1,"Please select ONLY one program.", IF(AND(_221d4=1,E196&lt;&gt;"Y",E196&lt;&gt;"N"),"Select Y/N", IF(AND(_221d3=1,F196&lt;&gt;"Y",F196&lt;&gt;"N"),"Select Y/N", IF(AND(_d3bmir=1,G196&lt;&gt;"Y",G196&lt;&gt;"N"),"Select Y/N", IF(AND(_236=1,H196&lt;&gt;"Y",H196&lt;&gt;"N"),"Select Y/N", IF(AND(_232=1,I196&lt;&gt;"Y",I196&lt;&gt;"N"),"Select Y/N", IF(AND(_207=1,J196&lt;&gt;"Y",EF196&lt;&gt;"N"),"Select Y/N", IF(AND(_m2m=1,K196&lt;&gt;"Y",K196&lt;&gt;"N"),"Select Y/N", IF(AND(_ms8=1,L196&lt;&gt;"Y",L196&lt;&gt;"N"),"Select Y/N", IF(AND(_nms8=1,M196&lt;&gt;"Y",M196&lt;&gt;"N"),"Select Y/N",""))))))))))</f>
        <v/>
      </c>
      <c r="AA196" s="2">
        <f t="shared" si="145"/>
        <v>1</v>
      </c>
      <c r="AB196" s="2" t="str">
        <f t="shared" si="146"/>
        <v/>
      </c>
      <c r="AC196" s="2" t="str">
        <f t="shared" si="147"/>
        <v/>
      </c>
      <c r="AD196" s="2" t="str">
        <f t="shared" si="148"/>
        <v/>
      </c>
      <c r="AE196" s="2" t="str">
        <f t="shared" si="149"/>
        <v/>
      </c>
      <c r="AF196" s="2" t="str">
        <f t="shared" si="150"/>
        <v/>
      </c>
      <c r="AG196" s="2" t="str">
        <f t="shared" si="151"/>
        <v/>
      </c>
      <c r="AH196" s="2" t="str">
        <f t="shared" si="152"/>
        <v/>
      </c>
      <c r="AI196" s="2" t="str">
        <f t="shared" si="153"/>
        <v/>
      </c>
      <c r="AJ196" s="40">
        <f t="shared" si="156"/>
        <v>1</v>
      </c>
    </row>
    <row r="197" spans="3:36" ht="76.5" x14ac:dyDescent="0.2">
      <c r="C197" s="23" t="s">
        <v>97</v>
      </c>
      <c r="D197" s="36"/>
      <c r="E197" s="113" t="str">
        <f>E196</f>
        <v>Y</v>
      </c>
      <c r="F197" s="113" t="str">
        <f t="shared" ref="F197:M197" si="158">F196</f>
        <v>Y</v>
      </c>
      <c r="G197" s="113" t="str">
        <f t="shared" si="158"/>
        <v>Y</v>
      </c>
      <c r="H197" s="113" t="str">
        <f t="shared" si="158"/>
        <v>Y</v>
      </c>
      <c r="I197" s="113" t="str">
        <f t="shared" si="158"/>
        <v>Y</v>
      </c>
      <c r="J197" s="113" t="str">
        <f t="shared" si="158"/>
        <v>Y</v>
      </c>
      <c r="K197" s="113" t="str">
        <f t="shared" si="158"/>
        <v>Y</v>
      </c>
      <c r="L197" s="113" t="str">
        <f t="shared" si="158"/>
        <v>N</v>
      </c>
      <c r="M197" s="113" t="str">
        <f t="shared" si="158"/>
        <v>N</v>
      </c>
      <c r="N197" s="113"/>
      <c r="AA197" s="2">
        <f t="shared" si="145"/>
        <v>1</v>
      </c>
      <c r="AB197" s="2" t="str">
        <f t="shared" si="146"/>
        <v/>
      </c>
      <c r="AC197" s="2" t="str">
        <f t="shared" si="147"/>
        <v/>
      </c>
      <c r="AD197" s="2" t="str">
        <f t="shared" si="148"/>
        <v/>
      </c>
      <c r="AE197" s="2" t="str">
        <f t="shared" si="149"/>
        <v/>
      </c>
      <c r="AF197" s="2" t="str">
        <f t="shared" si="150"/>
        <v/>
      </c>
      <c r="AG197" s="2" t="str">
        <f t="shared" si="151"/>
        <v/>
      </c>
      <c r="AH197" s="2" t="str">
        <f t="shared" si="152"/>
        <v/>
      </c>
      <c r="AI197" s="2" t="str">
        <f t="shared" si="153"/>
        <v/>
      </c>
      <c r="AJ197" s="36">
        <f t="shared" si="156"/>
        <v>1</v>
      </c>
    </row>
    <row r="198" spans="3:36" ht="38.25" x14ac:dyDescent="0.2">
      <c r="C198" s="23" t="s">
        <v>98</v>
      </c>
      <c r="D198" s="36"/>
      <c r="E198" s="113" t="str">
        <f t="shared" ref="E198:E203" si="159">E197</f>
        <v>Y</v>
      </c>
      <c r="F198" s="113" t="str">
        <f t="shared" ref="F198:F204" si="160">F197</f>
        <v>Y</v>
      </c>
      <c r="G198" s="113" t="str">
        <f t="shared" ref="G198:G204" si="161">G197</f>
        <v>Y</v>
      </c>
      <c r="H198" s="113" t="str">
        <f t="shared" ref="H198:H204" si="162">H197</f>
        <v>Y</v>
      </c>
      <c r="I198" s="113" t="str">
        <f t="shared" ref="I198:I204" si="163">I197</f>
        <v>Y</v>
      </c>
      <c r="J198" s="113" t="str">
        <f t="shared" ref="J198:K204" si="164">J197</f>
        <v>Y</v>
      </c>
      <c r="K198" s="113" t="str">
        <f t="shared" si="164"/>
        <v>Y</v>
      </c>
      <c r="L198" s="113" t="str">
        <f t="shared" ref="L198:L204" si="165">L197</f>
        <v>N</v>
      </c>
      <c r="M198" s="113" t="str">
        <f t="shared" ref="M198:M204" si="166">M197</f>
        <v>N</v>
      </c>
      <c r="N198" s="113"/>
      <c r="AA198" s="2">
        <f t="shared" si="145"/>
        <v>1</v>
      </c>
      <c r="AB198" s="2" t="str">
        <f t="shared" si="146"/>
        <v/>
      </c>
      <c r="AC198" s="2" t="str">
        <f t="shared" si="147"/>
        <v/>
      </c>
      <c r="AD198" s="2" t="str">
        <f t="shared" si="148"/>
        <v/>
      </c>
      <c r="AE198" s="2" t="str">
        <f t="shared" si="149"/>
        <v/>
      </c>
      <c r="AF198" s="2" t="str">
        <f t="shared" si="150"/>
        <v/>
      </c>
      <c r="AG198" s="2" t="str">
        <f t="shared" si="151"/>
        <v/>
      </c>
      <c r="AH198" s="2" t="str">
        <f t="shared" si="152"/>
        <v/>
      </c>
      <c r="AI198" s="2" t="str">
        <f t="shared" si="153"/>
        <v/>
      </c>
      <c r="AJ198" s="36">
        <f t="shared" si="156"/>
        <v>1</v>
      </c>
    </row>
    <row r="199" spans="3:36" ht="38.25" x14ac:dyDescent="0.2">
      <c r="C199" s="23" t="s">
        <v>99</v>
      </c>
      <c r="D199" s="36"/>
      <c r="E199" s="113" t="str">
        <f t="shared" si="159"/>
        <v>Y</v>
      </c>
      <c r="F199" s="113" t="str">
        <f t="shared" si="160"/>
        <v>Y</v>
      </c>
      <c r="G199" s="113" t="str">
        <f t="shared" si="161"/>
        <v>Y</v>
      </c>
      <c r="H199" s="113" t="str">
        <f t="shared" si="162"/>
        <v>Y</v>
      </c>
      <c r="I199" s="113" t="str">
        <f t="shared" si="163"/>
        <v>Y</v>
      </c>
      <c r="J199" s="113" t="str">
        <f t="shared" si="164"/>
        <v>Y</v>
      </c>
      <c r="K199" s="113" t="str">
        <f t="shared" si="164"/>
        <v>Y</v>
      </c>
      <c r="L199" s="113" t="str">
        <f t="shared" si="165"/>
        <v>N</v>
      </c>
      <c r="M199" s="113" t="str">
        <f t="shared" si="166"/>
        <v>N</v>
      </c>
      <c r="N199" s="113"/>
      <c r="AA199" s="2">
        <f t="shared" si="145"/>
        <v>1</v>
      </c>
      <c r="AB199" s="2" t="str">
        <f t="shared" si="146"/>
        <v/>
      </c>
      <c r="AC199" s="2" t="str">
        <f t="shared" si="147"/>
        <v/>
      </c>
      <c r="AD199" s="2" t="str">
        <f t="shared" si="148"/>
        <v/>
      </c>
      <c r="AE199" s="2" t="str">
        <f t="shared" si="149"/>
        <v/>
      </c>
      <c r="AF199" s="2" t="str">
        <f t="shared" si="150"/>
        <v/>
      </c>
      <c r="AG199" s="2" t="str">
        <f t="shared" si="151"/>
        <v/>
      </c>
      <c r="AH199" s="2" t="str">
        <f t="shared" si="152"/>
        <v/>
      </c>
      <c r="AI199" s="2" t="str">
        <f t="shared" si="153"/>
        <v/>
      </c>
      <c r="AJ199" s="36">
        <f t="shared" si="156"/>
        <v>1</v>
      </c>
    </row>
    <row r="200" spans="3:36" ht="25.5" x14ac:dyDescent="0.2">
      <c r="C200" s="23" t="s">
        <v>100</v>
      </c>
      <c r="D200" s="36"/>
      <c r="E200" s="113" t="str">
        <f t="shared" si="159"/>
        <v>Y</v>
      </c>
      <c r="F200" s="113" t="str">
        <f t="shared" si="160"/>
        <v>Y</v>
      </c>
      <c r="G200" s="113" t="str">
        <f t="shared" si="161"/>
        <v>Y</v>
      </c>
      <c r="H200" s="113" t="str">
        <f t="shared" si="162"/>
        <v>Y</v>
      </c>
      <c r="I200" s="113" t="str">
        <f t="shared" si="163"/>
        <v>Y</v>
      </c>
      <c r="J200" s="113" t="str">
        <f t="shared" si="164"/>
        <v>Y</v>
      </c>
      <c r="K200" s="113" t="str">
        <f t="shared" si="164"/>
        <v>Y</v>
      </c>
      <c r="L200" s="113" t="str">
        <f t="shared" si="165"/>
        <v>N</v>
      </c>
      <c r="M200" s="113" t="str">
        <f t="shared" si="166"/>
        <v>N</v>
      </c>
      <c r="N200" s="113"/>
      <c r="AA200" s="2">
        <f t="shared" si="145"/>
        <v>1</v>
      </c>
      <c r="AB200" s="2" t="str">
        <f t="shared" si="146"/>
        <v/>
      </c>
      <c r="AC200" s="2" t="str">
        <f t="shared" si="147"/>
        <v/>
      </c>
      <c r="AD200" s="2" t="str">
        <f t="shared" si="148"/>
        <v/>
      </c>
      <c r="AE200" s="2" t="str">
        <f t="shared" si="149"/>
        <v/>
      </c>
      <c r="AF200" s="2" t="str">
        <f t="shared" si="150"/>
        <v/>
      </c>
      <c r="AG200" s="2" t="str">
        <f t="shared" si="151"/>
        <v/>
      </c>
      <c r="AH200" s="2" t="str">
        <f t="shared" si="152"/>
        <v/>
      </c>
      <c r="AI200" s="2" t="str">
        <f t="shared" si="153"/>
        <v/>
      </c>
      <c r="AJ200" s="36">
        <f t="shared" si="156"/>
        <v>1</v>
      </c>
    </row>
    <row r="201" spans="3:36" ht="51" x14ac:dyDescent="0.2">
      <c r="C201" s="23" t="s">
        <v>101</v>
      </c>
      <c r="D201" s="36"/>
      <c r="E201" s="113" t="str">
        <f t="shared" si="159"/>
        <v>Y</v>
      </c>
      <c r="F201" s="113" t="str">
        <f t="shared" si="160"/>
        <v>Y</v>
      </c>
      <c r="G201" s="113" t="str">
        <f t="shared" si="161"/>
        <v>Y</v>
      </c>
      <c r="H201" s="113" t="str">
        <f t="shared" si="162"/>
        <v>Y</v>
      </c>
      <c r="I201" s="113" t="str">
        <f t="shared" si="163"/>
        <v>Y</v>
      </c>
      <c r="J201" s="113" t="str">
        <f t="shared" si="164"/>
        <v>Y</v>
      </c>
      <c r="K201" s="113" t="str">
        <f t="shared" si="164"/>
        <v>Y</v>
      </c>
      <c r="L201" s="113" t="str">
        <f t="shared" si="165"/>
        <v>N</v>
      </c>
      <c r="M201" s="113" t="str">
        <f t="shared" si="166"/>
        <v>N</v>
      </c>
      <c r="N201" s="113"/>
      <c r="AA201" s="2">
        <f t="shared" si="145"/>
        <v>1</v>
      </c>
      <c r="AB201" s="2" t="str">
        <f t="shared" si="146"/>
        <v/>
      </c>
      <c r="AC201" s="2" t="str">
        <f t="shared" si="147"/>
        <v/>
      </c>
      <c r="AD201" s="2" t="str">
        <f t="shared" si="148"/>
        <v/>
      </c>
      <c r="AE201" s="2" t="str">
        <f t="shared" si="149"/>
        <v/>
      </c>
      <c r="AF201" s="2" t="str">
        <f t="shared" si="150"/>
        <v/>
      </c>
      <c r="AG201" s="2" t="str">
        <f t="shared" si="151"/>
        <v/>
      </c>
      <c r="AH201" s="2" t="str">
        <f t="shared" si="152"/>
        <v/>
      </c>
      <c r="AI201" s="2" t="str">
        <f t="shared" si="153"/>
        <v/>
      </c>
      <c r="AJ201" s="36">
        <f t="shared" si="156"/>
        <v>1</v>
      </c>
    </row>
    <row r="202" spans="3:36" ht="51" x14ac:dyDescent="0.2">
      <c r="C202" s="23" t="s">
        <v>102</v>
      </c>
      <c r="D202" s="36"/>
      <c r="E202" s="113" t="str">
        <f t="shared" si="159"/>
        <v>Y</v>
      </c>
      <c r="F202" s="113" t="str">
        <f t="shared" si="160"/>
        <v>Y</v>
      </c>
      <c r="G202" s="113" t="str">
        <f t="shared" si="161"/>
        <v>Y</v>
      </c>
      <c r="H202" s="113" t="str">
        <f t="shared" si="162"/>
        <v>Y</v>
      </c>
      <c r="I202" s="113" t="str">
        <f t="shared" si="163"/>
        <v>Y</v>
      </c>
      <c r="J202" s="113" t="str">
        <f t="shared" si="164"/>
        <v>Y</v>
      </c>
      <c r="K202" s="113" t="str">
        <f t="shared" si="164"/>
        <v>Y</v>
      </c>
      <c r="L202" s="113" t="str">
        <f t="shared" si="165"/>
        <v>N</v>
      </c>
      <c r="M202" s="113" t="str">
        <f t="shared" si="166"/>
        <v>N</v>
      </c>
      <c r="N202" s="113"/>
      <c r="AA202" s="2">
        <f t="shared" si="145"/>
        <v>1</v>
      </c>
      <c r="AB202" s="2" t="str">
        <f t="shared" si="146"/>
        <v/>
      </c>
      <c r="AC202" s="2" t="str">
        <f t="shared" si="147"/>
        <v/>
      </c>
      <c r="AD202" s="2" t="str">
        <f t="shared" si="148"/>
        <v/>
      </c>
      <c r="AE202" s="2" t="str">
        <f t="shared" si="149"/>
        <v/>
      </c>
      <c r="AF202" s="2" t="str">
        <f t="shared" si="150"/>
        <v/>
      </c>
      <c r="AG202" s="2" t="str">
        <f t="shared" si="151"/>
        <v/>
      </c>
      <c r="AH202" s="2" t="str">
        <f t="shared" si="152"/>
        <v/>
      </c>
      <c r="AI202" s="2" t="str">
        <f t="shared" si="153"/>
        <v/>
      </c>
      <c r="AJ202" s="36">
        <f t="shared" si="156"/>
        <v>1</v>
      </c>
    </row>
    <row r="203" spans="3:36" ht="38.25" x14ac:dyDescent="0.2">
      <c r="C203" s="23" t="s">
        <v>103</v>
      </c>
      <c r="D203" s="36"/>
      <c r="E203" s="113" t="str">
        <f t="shared" si="159"/>
        <v>Y</v>
      </c>
      <c r="F203" s="113" t="str">
        <f t="shared" si="160"/>
        <v>Y</v>
      </c>
      <c r="G203" s="113" t="str">
        <f t="shared" si="161"/>
        <v>Y</v>
      </c>
      <c r="H203" s="113" t="str">
        <f t="shared" si="162"/>
        <v>Y</v>
      </c>
      <c r="I203" s="113" t="str">
        <f t="shared" si="163"/>
        <v>Y</v>
      </c>
      <c r="J203" s="113" t="str">
        <f t="shared" si="164"/>
        <v>Y</v>
      </c>
      <c r="K203" s="113" t="str">
        <f t="shared" si="164"/>
        <v>Y</v>
      </c>
      <c r="L203" s="113" t="str">
        <f t="shared" si="165"/>
        <v>N</v>
      </c>
      <c r="M203" s="113" t="str">
        <f t="shared" si="166"/>
        <v>N</v>
      </c>
      <c r="N203" s="113"/>
      <c r="AA203" s="2">
        <f t="shared" si="145"/>
        <v>1</v>
      </c>
      <c r="AB203" s="2" t="str">
        <f t="shared" si="146"/>
        <v/>
      </c>
      <c r="AC203" s="2" t="str">
        <f t="shared" si="147"/>
        <v/>
      </c>
      <c r="AD203" s="2" t="str">
        <f t="shared" si="148"/>
        <v/>
      </c>
      <c r="AE203" s="2" t="str">
        <f t="shared" si="149"/>
        <v/>
      </c>
      <c r="AF203" s="2" t="str">
        <f t="shared" si="150"/>
        <v/>
      </c>
      <c r="AG203" s="2" t="str">
        <f t="shared" si="151"/>
        <v/>
      </c>
      <c r="AH203" s="2" t="str">
        <f t="shared" si="152"/>
        <v/>
      </c>
      <c r="AI203" s="2" t="str">
        <f t="shared" si="153"/>
        <v/>
      </c>
      <c r="AJ203" s="36">
        <f t="shared" si="156"/>
        <v>1</v>
      </c>
    </row>
    <row r="204" spans="3:36" x14ac:dyDescent="0.2">
      <c r="C204" s="23"/>
      <c r="D204" s="36"/>
      <c r="E204" s="113" t="str">
        <f>E203</f>
        <v>Y</v>
      </c>
      <c r="F204" s="113" t="str">
        <f t="shared" si="160"/>
        <v>Y</v>
      </c>
      <c r="G204" s="113" t="str">
        <f t="shared" si="161"/>
        <v>Y</v>
      </c>
      <c r="H204" s="113" t="str">
        <f t="shared" si="162"/>
        <v>Y</v>
      </c>
      <c r="I204" s="113" t="str">
        <f t="shared" si="163"/>
        <v>Y</v>
      </c>
      <c r="J204" s="113" t="str">
        <f t="shared" si="164"/>
        <v>Y</v>
      </c>
      <c r="K204" s="113" t="str">
        <f t="shared" si="164"/>
        <v>Y</v>
      </c>
      <c r="L204" s="113" t="str">
        <f t="shared" si="165"/>
        <v>N</v>
      </c>
      <c r="M204" s="113" t="str">
        <f t="shared" si="166"/>
        <v>N</v>
      </c>
      <c r="N204" s="113"/>
      <c r="AA204" s="2">
        <f t="shared" si="145"/>
        <v>1</v>
      </c>
      <c r="AB204" s="2" t="str">
        <f t="shared" si="146"/>
        <v/>
      </c>
      <c r="AC204" s="2" t="str">
        <f t="shared" si="147"/>
        <v/>
      </c>
      <c r="AD204" s="2" t="str">
        <f t="shared" si="148"/>
        <v/>
      </c>
      <c r="AE204" s="2" t="str">
        <f t="shared" si="149"/>
        <v/>
      </c>
      <c r="AF204" s="2" t="str">
        <f t="shared" si="150"/>
        <v/>
      </c>
      <c r="AG204" s="2" t="str">
        <f t="shared" si="151"/>
        <v/>
      </c>
      <c r="AH204" s="2" t="str">
        <f t="shared" si="152"/>
        <v/>
      </c>
      <c r="AI204" s="2" t="str">
        <f t="shared" si="153"/>
        <v/>
      </c>
      <c r="AJ204" s="36">
        <f t="shared" si="156"/>
        <v>1</v>
      </c>
    </row>
    <row r="205" spans="3:36" ht="38.25" x14ac:dyDescent="0.2">
      <c r="C205" s="1" t="s">
        <v>104</v>
      </c>
      <c r="D205" s="36"/>
      <c r="E205" s="111" t="s">
        <v>256</v>
      </c>
      <c r="F205" s="111" t="s">
        <v>256</v>
      </c>
      <c r="G205" s="111" t="s">
        <v>256</v>
      </c>
      <c r="H205" s="111" t="s">
        <v>256</v>
      </c>
      <c r="I205" s="111" t="s">
        <v>256</v>
      </c>
      <c r="J205" s="111" t="s">
        <v>256</v>
      </c>
      <c r="K205" s="111" t="s">
        <v>256</v>
      </c>
      <c r="L205" s="111" t="s">
        <v>257</v>
      </c>
      <c r="M205" s="111" t="s">
        <v>257</v>
      </c>
      <c r="N205" s="116"/>
      <c r="O205" s="112" t="str">
        <f>IF(COUNT(_221d4:_m2m)&gt;1,"Please select ONLY one program.", IF(AND(_221d4=1,E205&lt;&gt;"Y",E205&lt;&gt;"N"),"Select Y/N", IF(AND(_221d3=1,F205&lt;&gt;"Y",F205&lt;&gt;"N"),"Select Y/N", IF(AND(_d3bmir=1,G205&lt;&gt;"Y",G205&lt;&gt;"N"),"Select Y/N", IF(AND(_236=1,H205&lt;&gt;"Y",H205&lt;&gt;"N"),"Select Y/N", IF(AND(_232=1,I205&lt;&gt;"Y",I205&lt;&gt;"N"),"Select Y/N", IF(AND(_207=1,J205&lt;&gt;"Y",EF205&lt;&gt;"N"),"Select Y/N", IF(AND(_m2m=1,K205&lt;&gt;"Y",K205&lt;&gt;"N"),"Select Y/N", IF(AND(_ms8=1,L205&lt;&gt;"Y",L205&lt;&gt;"N"),"Select Y/N", IF(AND(_nms8=1,M205&lt;&gt;"Y",M205&lt;&gt;"N"),"Select Y/N",""))))))))))</f>
        <v/>
      </c>
      <c r="AA205" s="2">
        <f t="shared" si="145"/>
        <v>1</v>
      </c>
      <c r="AB205" s="2" t="str">
        <f t="shared" si="146"/>
        <v/>
      </c>
      <c r="AC205" s="2" t="str">
        <f t="shared" si="147"/>
        <v/>
      </c>
      <c r="AD205" s="2" t="str">
        <f t="shared" si="148"/>
        <v/>
      </c>
      <c r="AE205" s="2" t="str">
        <f t="shared" si="149"/>
        <v/>
      </c>
      <c r="AF205" s="2" t="str">
        <f t="shared" si="150"/>
        <v/>
      </c>
      <c r="AG205" s="2" t="str">
        <f t="shared" si="151"/>
        <v/>
      </c>
      <c r="AH205" s="2" t="str">
        <f t="shared" si="152"/>
        <v/>
      </c>
      <c r="AI205" s="2" t="str">
        <f t="shared" si="153"/>
        <v/>
      </c>
      <c r="AJ205" s="40">
        <f t="shared" si="156"/>
        <v>1</v>
      </c>
    </row>
    <row r="206" spans="3:36" ht="89.25" x14ac:dyDescent="0.2">
      <c r="C206" s="23" t="s">
        <v>105</v>
      </c>
      <c r="D206" s="36"/>
      <c r="E206" s="113" t="str">
        <f>E205</f>
        <v>Y</v>
      </c>
      <c r="F206" s="113" t="str">
        <f t="shared" ref="F206:M206" si="167">F205</f>
        <v>Y</v>
      </c>
      <c r="G206" s="113" t="str">
        <f t="shared" si="167"/>
        <v>Y</v>
      </c>
      <c r="H206" s="113" t="str">
        <f t="shared" si="167"/>
        <v>Y</v>
      </c>
      <c r="I206" s="113" t="str">
        <f t="shared" si="167"/>
        <v>Y</v>
      </c>
      <c r="J206" s="113" t="str">
        <f t="shared" si="167"/>
        <v>Y</v>
      </c>
      <c r="K206" s="113" t="str">
        <f t="shared" si="167"/>
        <v>Y</v>
      </c>
      <c r="L206" s="113" t="str">
        <f t="shared" si="167"/>
        <v>N</v>
      </c>
      <c r="M206" s="113" t="str">
        <f t="shared" si="167"/>
        <v>N</v>
      </c>
      <c r="N206" s="113"/>
      <c r="AA206" s="2">
        <f t="shared" si="145"/>
        <v>1</v>
      </c>
      <c r="AB206" s="2" t="str">
        <f t="shared" si="146"/>
        <v/>
      </c>
      <c r="AC206" s="2" t="str">
        <f t="shared" si="147"/>
        <v/>
      </c>
      <c r="AD206" s="2" t="str">
        <f t="shared" si="148"/>
        <v/>
      </c>
      <c r="AE206" s="2" t="str">
        <f t="shared" si="149"/>
        <v/>
      </c>
      <c r="AF206" s="2" t="str">
        <f t="shared" si="150"/>
        <v/>
      </c>
      <c r="AG206" s="2" t="str">
        <f t="shared" si="151"/>
        <v/>
      </c>
      <c r="AH206" s="2" t="str">
        <f t="shared" si="152"/>
        <v/>
      </c>
      <c r="AI206" s="2" t="str">
        <f t="shared" si="153"/>
        <v/>
      </c>
      <c r="AJ206" s="36">
        <f t="shared" si="156"/>
        <v>1</v>
      </c>
    </row>
    <row r="207" spans="3:36" ht="51" x14ac:dyDescent="0.2">
      <c r="C207" s="23" t="s">
        <v>106</v>
      </c>
      <c r="D207" s="36"/>
      <c r="E207" s="113" t="str">
        <f t="shared" ref="E207:E221" si="168">E206</f>
        <v>Y</v>
      </c>
      <c r="F207" s="113" t="str">
        <f t="shared" ref="F207:F222" si="169">F206</f>
        <v>Y</v>
      </c>
      <c r="G207" s="113" t="str">
        <f t="shared" ref="G207:G222" si="170">G206</f>
        <v>Y</v>
      </c>
      <c r="H207" s="113" t="str">
        <f t="shared" ref="H207:H222" si="171">H206</f>
        <v>Y</v>
      </c>
      <c r="I207" s="113" t="str">
        <f t="shared" ref="I207:I222" si="172">I206</f>
        <v>Y</v>
      </c>
      <c r="J207" s="113" t="str">
        <f t="shared" ref="J207:K222" si="173">J206</f>
        <v>Y</v>
      </c>
      <c r="K207" s="113" t="str">
        <f t="shared" si="173"/>
        <v>Y</v>
      </c>
      <c r="L207" s="113" t="str">
        <f t="shared" ref="L207:L222" si="174">L206</f>
        <v>N</v>
      </c>
      <c r="M207" s="113" t="str">
        <f t="shared" ref="M207:M222" si="175">M206</f>
        <v>N</v>
      </c>
      <c r="N207" s="113"/>
      <c r="AA207" s="2">
        <f t="shared" si="145"/>
        <v>1</v>
      </c>
      <c r="AB207" s="2" t="str">
        <f t="shared" si="146"/>
        <v/>
      </c>
      <c r="AC207" s="2" t="str">
        <f t="shared" si="147"/>
        <v/>
      </c>
      <c r="AD207" s="2" t="str">
        <f t="shared" si="148"/>
        <v/>
      </c>
      <c r="AE207" s="2" t="str">
        <f t="shared" si="149"/>
        <v/>
      </c>
      <c r="AF207" s="2" t="str">
        <f t="shared" si="150"/>
        <v/>
      </c>
      <c r="AG207" s="2" t="str">
        <f t="shared" si="151"/>
        <v/>
      </c>
      <c r="AH207" s="2" t="str">
        <f t="shared" si="152"/>
        <v/>
      </c>
      <c r="AI207" s="2" t="str">
        <f t="shared" si="153"/>
        <v/>
      </c>
      <c r="AJ207" s="36">
        <f t="shared" si="156"/>
        <v>1</v>
      </c>
    </row>
    <row r="208" spans="3:36" ht="25.5" x14ac:dyDescent="0.2">
      <c r="C208" s="24" t="s">
        <v>107</v>
      </c>
      <c r="D208" s="36"/>
      <c r="E208" s="113" t="str">
        <f t="shared" si="168"/>
        <v>Y</v>
      </c>
      <c r="F208" s="113" t="str">
        <f t="shared" si="169"/>
        <v>Y</v>
      </c>
      <c r="G208" s="113" t="str">
        <f t="shared" si="170"/>
        <v>Y</v>
      </c>
      <c r="H208" s="113" t="str">
        <f t="shared" si="171"/>
        <v>Y</v>
      </c>
      <c r="I208" s="113" t="str">
        <f t="shared" si="172"/>
        <v>Y</v>
      </c>
      <c r="J208" s="113" t="str">
        <f t="shared" si="173"/>
        <v>Y</v>
      </c>
      <c r="K208" s="113" t="str">
        <f t="shared" si="173"/>
        <v>Y</v>
      </c>
      <c r="L208" s="113" t="str">
        <f t="shared" si="174"/>
        <v>N</v>
      </c>
      <c r="M208" s="113" t="str">
        <f t="shared" si="175"/>
        <v>N</v>
      </c>
      <c r="N208" s="113"/>
      <c r="AA208" s="2">
        <f t="shared" si="145"/>
        <v>1</v>
      </c>
      <c r="AB208" s="2" t="str">
        <f t="shared" si="146"/>
        <v/>
      </c>
      <c r="AC208" s="2" t="str">
        <f t="shared" si="147"/>
        <v/>
      </c>
      <c r="AD208" s="2" t="str">
        <f t="shared" si="148"/>
        <v/>
      </c>
      <c r="AE208" s="2" t="str">
        <f t="shared" si="149"/>
        <v/>
      </c>
      <c r="AF208" s="2" t="str">
        <f t="shared" si="150"/>
        <v/>
      </c>
      <c r="AG208" s="2" t="str">
        <f t="shared" si="151"/>
        <v/>
      </c>
      <c r="AH208" s="2" t="str">
        <f t="shared" si="152"/>
        <v/>
      </c>
      <c r="AI208" s="2" t="str">
        <f t="shared" si="153"/>
        <v/>
      </c>
      <c r="AJ208" s="36">
        <f t="shared" si="156"/>
        <v>1</v>
      </c>
    </row>
    <row r="209" spans="3:36" ht="38.25" x14ac:dyDescent="0.2">
      <c r="C209" s="24" t="s">
        <v>108</v>
      </c>
      <c r="D209" s="36"/>
      <c r="E209" s="113" t="str">
        <f t="shared" si="168"/>
        <v>Y</v>
      </c>
      <c r="F209" s="113" t="str">
        <f t="shared" si="169"/>
        <v>Y</v>
      </c>
      <c r="G209" s="113" t="str">
        <f t="shared" si="170"/>
        <v>Y</v>
      </c>
      <c r="H209" s="113" t="str">
        <f t="shared" si="171"/>
        <v>Y</v>
      </c>
      <c r="I209" s="113" t="str">
        <f t="shared" si="172"/>
        <v>Y</v>
      </c>
      <c r="J209" s="113" t="str">
        <f t="shared" si="173"/>
        <v>Y</v>
      </c>
      <c r="K209" s="113" t="str">
        <f t="shared" si="173"/>
        <v>Y</v>
      </c>
      <c r="L209" s="113" t="str">
        <f t="shared" si="174"/>
        <v>N</v>
      </c>
      <c r="M209" s="113" t="str">
        <f t="shared" si="175"/>
        <v>N</v>
      </c>
      <c r="N209" s="113"/>
      <c r="AA209" s="2">
        <f t="shared" si="145"/>
        <v>1</v>
      </c>
      <c r="AB209" s="2" t="str">
        <f t="shared" si="146"/>
        <v/>
      </c>
      <c r="AC209" s="2" t="str">
        <f t="shared" si="147"/>
        <v/>
      </c>
      <c r="AD209" s="2" t="str">
        <f t="shared" si="148"/>
        <v/>
      </c>
      <c r="AE209" s="2" t="str">
        <f t="shared" si="149"/>
        <v/>
      </c>
      <c r="AF209" s="2" t="str">
        <f t="shared" si="150"/>
        <v/>
      </c>
      <c r="AG209" s="2" t="str">
        <f t="shared" si="151"/>
        <v/>
      </c>
      <c r="AH209" s="2" t="str">
        <f t="shared" si="152"/>
        <v/>
      </c>
      <c r="AI209" s="2" t="str">
        <f t="shared" si="153"/>
        <v/>
      </c>
      <c r="AJ209" s="36">
        <f t="shared" si="156"/>
        <v>1</v>
      </c>
    </row>
    <row r="210" spans="3:36" ht="76.5" x14ac:dyDescent="0.2">
      <c r="C210" s="24" t="s">
        <v>109</v>
      </c>
      <c r="D210" s="36"/>
      <c r="E210" s="113" t="str">
        <f t="shared" si="168"/>
        <v>Y</v>
      </c>
      <c r="F210" s="113" t="str">
        <f t="shared" si="169"/>
        <v>Y</v>
      </c>
      <c r="G210" s="113" t="str">
        <f t="shared" si="170"/>
        <v>Y</v>
      </c>
      <c r="H210" s="113" t="str">
        <f t="shared" si="171"/>
        <v>Y</v>
      </c>
      <c r="I210" s="113" t="str">
        <f t="shared" si="172"/>
        <v>Y</v>
      </c>
      <c r="J210" s="113" t="str">
        <f t="shared" si="173"/>
        <v>Y</v>
      </c>
      <c r="K210" s="113" t="str">
        <f t="shared" si="173"/>
        <v>Y</v>
      </c>
      <c r="L210" s="113" t="str">
        <f t="shared" si="174"/>
        <v>N</v>
      </c>
      <c r="M210" s="113" t="str">
        <f t="shared" si="175"/>
        <v>N</v>
      </c>
      <c r="N210" s="113"/>
      <c r="AA210" s="2">
        <f t="shared" si="145"/>
        <v>1</v>
      </c>
      <c r="AB210" s="2" t="str">
        <f t="shared" si="146"/>
        <v/>
      </c>
      <c r="AC210" s="2" t="str">
        <f t="shared" si="147"/>
        <v/>
      </c>
      <c r="AD210" s="2" t="str">
        <f t="shared" si="148"/>
        <v/>
      </c>
      <c r="AE210" s="2" t="str">
        <f t="shared" si="149"/>
        <v/>
      </c>
      <c r="AF210" s="2" t="str">
        <f t="shared" si="150"/>
        <v/>
      </c>
      <c r="AG210" s="2" t="str">
        <f t="shared" si="151"/>
        <v/>
      </c>
      <c r="AH210" s="2" t="str">
        <f t="shared" si="152"/>
        <v/>
      </c>
      <c r="AI210" s="2" t="str">
        <f t="shared" si="153"/>
        <v/>
      </c>
      <c r="AJ210" s="36">
        <f t="shared" si="156"/>
        <v>1</v>
      </c>
    </row>
    <row r="211" spans="3:36" x14ac:dyDescent="0.2">
      <c r="C211" s="25" t="s">
        <v>110</v>
      </c>
      <c r="D211" s="36"/>
      <c r="E211" s="113" t="str">
        <f t="shared" si="168"/>
        <v>Y</v>
      </c>
      <c r="F211" s="113" t="str">
        <f t="shared" si="169"/>
        <v>Y</v>
      </c>
      <c r="G211" s="113" t="str">
        <f t="shared" si="170"/>
        <v>Y</v>
      </c>
      <c r="H211" s="113" t="str">
        <f t="shared" si="171"/>
        <v>Y</v>
      </c>
      <c r="I211" s="113" t="str">
        <f t="shared" si="172"/>
        <v>Y</v>
      </c>
      <c r="J211" s="113" t="str">
        <f t="shared" si="173"/>
        <v>Y</v>
      </c>
      <c r="K211" s="113" t="str">
        <f t="shared" si="173"/>
        <v>Y</v>
      </c>
      <c r="L211" s="113" t="str">
        <f t="shared" si="174"/>
        <v>N</v>
      </c>
      <c r="M211" s="113" t="str">
        <f t="shared" si="175"/>
        <v>N</v>
      </c>
      <c r="N211" s="113"/>
      <c r="AA211" s="2">
        <f t="shared" si="145"/>
        <v>1</v>
      </c>
      <c r="AB211" s="2" t="str">
        <f t="shared" si="146"/>
        <v/>
      </c>
      <c r="AC211" s="2" t="str">
        <f t="shared" si="147"/>
        <v/>
      </c>
      <c r="AD211" s="2" t="str">
        <f t="shared" si="148"/>
        <v/>
      </c>
      <c r="AE211" s="2" t="str">
        <f t="shared" si="149"/>
        <v/>
      </c>
      <c r="AF211" s="2" t="str">
        <f t="shared" si="150"/>
        <v/>
      </c>
      <c r="AG211" s="2" t="str">
        <f t="shared" si="151"/>
        <v/>
      </c>
      <c r="AH211" s="2" t="str">
        <f t="shared" si="152"/>
        <v/>
      </c>
      <c r="AI211" s="2" t="str">
        <f t="shared" si="153"/>
        <v/>
      </c>
      <c r="AJ211" s="36">
        <f t="shared" si="156"/>
        <v>1</v>
      </c>
    </row>
    <row r="212" spans="3:36" ht="25.5" x14ac:dyDescent="0.2">
      <c r="C212" s="25" t="s">
        <v>111</v>
      </c>
      <c r="D212" s="36"/>
      <c r="E212" s="113" t="str">
        <f t="shared" si="168"/>
        <v>Y</v>
      </c>
      <c r="F212" s="113" t="str">
        <f t="shared" si="169"/>
        <v>Y</v>
      </c>
      <c r="G212" s="113" t="str">
        <f t="shared" si="170"/>
        <v>Y</v>
      </c>
      <c r="H212" s="113" t="str">
        <f t="shared" si="171"/>
        <v>Y</v>
      </c>
      <c r="I212" s="113" t="str">
        <f t="shared" si="172"/>
        <v>Y</v>
      </c>
      <c r="J212" s="113" t="str">
        <f t="shared" si="173"/>
        <v>Y</v>
      </c>
      <c r="K212" s="113" t="str">
        <f t="shared" si="173"/>
        <v>Y</v>
      </c>
      <c r="L212" s="113" t="str">
        <f t="shared" si="174"/>
        <v>N</v>
      </c>
      <c r="M212" s="113" t="str">
        <f t="shared" si="175"/>
        <v>N</v>
      </c>
      <c r="N212" s="113"/>
      <c r="AA212" s="2">
        <f t="shared" si="145"/>
        <v>1</v>
      </c>
      <c r="AB212" s="2" t="str">
        <f t="shared" si="146"/>
        <v/>
      </c>
      <c r="AC212" s="2" t="str">
        <f t="shared" si="147"/>
        <v/>
      </c>
      <c r="AD212" s="2" t="str">
        <f t="shared" si="148"/>
        <v/>
      </c>
      <c r="AE212" s="2" t="str">
        <f t="shared" si="149"/>
        <v/>
      </c>
      <c r="AF212" s="2" t="str">
        <f t="shared" si="150"/>
        <v/>
      </c>
      <c r="AG212" s="2" t="str">
        <f t="shared" si="151"/>
        <v/>
      </c>
      <c r="AH212" s="2" t="str">
        <f t="shared" si="152"/>
        <v/>
      </c>
      <c r="AI212" s="2" t="str">
        <f t="shared" si="153"/>
        <v/>
      </c>
      <c r="AJ212" s="36">
        <f t="shared" si="156"/>
        <v>1</v>
      </c>
    </row>
    <row r="213" spans="3:36" ht="25.5" x14ac:dyDescent="0.2">
      <c r="C213" s="25" t="s">
        <v>112</v>
      </c>
      <c r="D213" s="36"/>
      <c r="E213" s="113" t="str">
        <f t="shared" si="168"/>
        <v>Y</v>
      </c>
      <c r="F213" s="113" t="str">
        <f t="shared" si="169"/>
        <v>Y</v>
      </c>
      <c r="G213" s="113" t="str">
        <f t="shared" si="170"/>
        <v>Y</v>
      </c>
      <c r="H213" s="113" t="str">
        <f t="shared" si="171"/>
        <v>Y</v>
      </c>
      <c r="I213" s="113" t="str">
        <f t="shared" si="172"/>
        <v>Y</v>
      </c>
      <c r="J213" s="113" t="str">
        <f t="shared" si="173"/>
        <v>Y</v>
      </c>
      <c r="K213" s="113" t="str">
        <f t="shared" si="173"/>
        <v>Y</v>
      </c>
      <c r="L213" s="113" t="str">
        <f t="shared" si="174"/>
        <v>N</v>
      </c>
      <c r="M213" s="113" t="str">
        <f t="shared" si="175"/>
        <v>N</v>
      </c>
      <c r="N213" s="113"/>
      <c r="AA213" s="2">
        <f t="shared" si="145"/>
        <v>1</v>
      </c>
      <c r="AB213" s="2" t="str">
        <f t="shared" si="146"/>
        <v/>
      </c>
      <c r="AC213" s="2" t="str">
        <f t="shared" si="147"/>
        <v/>
      </c>
      <c r="AD213" s="2" t="str">
        <f t="shared" si="148"/>
        <v/>
      </c>
      <c r="AE213" s="2" t="str">
        <f t="shared" si="149"/>
        <v/>
      </c>
      <c r="AF213" s="2" t="str">
        <f t="shared" si="150"/>
        <v/>
      </c>
      <c r="AG213" s="2" t="str">
        <f t="shared" si="151"/>
        <v/>
      </c>
      <c r="AH213" s="2" t="str">
        <f t="shared" si="152"/>
        <v/>
      </c>
      <c r="AI213" s="2" t="str">
        <f t="shared" si="153"/>
        <v/>
      </c>
      <c r="AJ213" s="36">
        <f t="shared" si="156"/>
        <v>1</v>
      </c>
    </row>
    <row r="214" spans="3:36" ht="38.25" x14ac:dyDescent="0.2">
      <c r="C214" s="25" t="s">
        <v>113</v>
      </c>
      <c r="D214" s="36"/>
      <c r="E214" s="113" t="str">
        <f t="shared" si="168"/>
        <v>Y</v>
      </c>
      <c r="F214" s="113" t="str">
        <f t="shared" si="169"/>
        <v>Y</v>
      </c>
      <c r="G214" s="113" t="str">
        <f t="shared" si="170"/>
        <v>Y</v>
      </c>
      <c r="H214" s="113" t="str">
        <f t="shared" si="171"/>
        <v>Y</v>
      </c>
      <c r="I214" s="113" t="str">
        <f t="shared" si="172"/>
        <v>Y</v>
      </c>
      <c r="J214" s="113" t="str">
        <f t="shared" si="173"/>
        <v>Y</v>
      </c>
      <c r="K214" s="113" t="str">
        <f t="shared" si="173"/>
        <v>Y</v>
      </c>
      <c r="L214" s="113" t="str">
        <f t="shared" si="174"/>
        <v>N</v>
      </c>
      <c r="M214" s="113" t="str">
        <f t="shared" si="175"/>
        <v>N</v>
      </c>
      <c r="N214" s="113"/>
      <c r="AA214" s="2">
        <f t="shared" si="145"/>
        <v>1</v>
      </c>
      <c r="AB214" s="2" t="str">
        <f t="shared" si="146"/>
        <v/>
      </c>
      <c r="AC214" s="2" t="str">
        <f t="shared" si="147"/>
        <v/>
      </c>
      <c r="AD214" s="2" t="str">
        <f t="shared" si="148"/>
        <v/>
      </c>
      <c r="AE214" s="2" t="str">
        <f t="shared" si="149"/>
        <v/>
      </c>
      <c r="AF214" s="2" t="str">
        <f t="shared" si="150"/>
        <v/>
      </c>
      <c r="AG214" s="2" t="str">
        <f t="shared" si="151"/>
        <v/>
      </c>
      <c r="AH214" s="2" t="str">
        <f t="shared" si="152"/>
        <v/>
      </c>
      <c r="AI214" s="2" t="str">
        <f t="shared" si="153"/>
        <v/>
      </c>
      <c r="AJ214" s="36">
        <f t="shared" si="156"/>
        <v>1</v>
      </c>
    </row>
    <row r="215" spans="3:36" ht="25.5" x14ac:dyDescent="0.2">
      <c r="C215" s="25" t="s">
        <v>114</v>
      </c>
      <c r="D215" s="36"/>
      <c r="E215" s="113" t="str">
        <f t="shared" si="168"/>
        <v>Y</v>
      </c>
      <c r="F215" s="113" t="str">
        <f t="shared" si="169"/>
        <v>Y</v>
      </c>
      <c r="G215" s="113" t="str">
        <f t="shared" si="170"/>
        <v>Y</v>
      </c>
      <c r="H215" s="113" t="str">
        <f t="shared" si="171"/>
        <v>Y</v>
      </c>
      <c r="I215" s="113" t="str">
        <f t="shared" si="172"/>
        <v>Y</v>
      </c>
      <c r="J215" s="113" t="str">
        <f t="shared" si="173"/>
        <v>Y</v>
      </c>
      <c r="K215" s="113" t="str">
        <f t="shared" si="173"/>
        <v>Y</v>
      </c>
      <c r="L215" s="113" t="str">
        <f t="shared" si="174"/>
        <v>N</v>
      </c>
      <c r="M215" s="113" t="str">
        <f t="shared" si="175"/>
        <v>N</v>
      </c>
      <c r="N215" s="113"/>
      <c r="AA215" s="2">
        <f t="shared" si="145"/>
        <v>1</v>
      </c>
      <c r="AB215" s="2" t="str">
        <f t="shared" si="146"/>
        <v/>
      </c>
      <c r="AC215" s="2" t="str">
        <f t="shared" si="147"/>
        <v/>
      </c>
      <c r="AD215" s="2" t="str">
        <f t="shared" si="148"/>
        <v/>
      </c>
      <c r="AE215" s="2" t="str">
        <f t="shared" si="149"/>
        <v/>
      </c>
      <c r="AF215" s="2" t="str">
        <f t="shared" si="150"/>
        <v/>
      </c>
      <c r="AG215" s="2" t="str">
        <f t="shared" si="151"/>
        <v/>
      </c>
      <c r="AH215" s="2" t="str">
        <f t="shared" si="152"/>
        <v/>
      </c>
      <c r="AI215" s="2" t="str">
        <f t="shared" si="153"/>
        <v/>
      </c>
      <c r="AJ215" s="36">
        <f t="shared" si="156"/>
        <v>1</v>
      </c>
    </row>
    <row r="216" spans="3:36" ht="38.25" x14ac:dyDescent="0.2">
      <c r="C216" s="25" t="s">
        <v>115</v>
      </c>
      <c r="D216" s="36"/>
      <c r="E216" s="113" t="str">
        <f t="shared" si="168"/>
        <v>Y</v>
      </c>
      <c r="F216" s="113" t="str">
        <f t="shared" si="169"/>
        <v>Y</v>
      </c>
      <c r="G216" s="113" t="str">
        <f t="shared" si="170"/>
        <v>Y</v>
      </c>
      <c r="H216" s="113" t="str">
        <f t="shared" si="171"/>
        <v>Y</v>
      </c>
      <c r="I216" s="113" t="str">
        <f t="shared" si="172"/>
        <v>Y</v>
      </c>
      <c r="J216" s="113" t="str">
        <f t="shared" si="173"/>
        <v>Y</v>
      </c>
      <c r="K216" s="113" t="str">
        <f t="shared" si="173"/>
        <v>Y</v>
      </c>
      <c r="L216" s="113" t="str">
        <f t="shared" si="174"/>
        <v>N</v>
      </c>
      <c r="M216" s="113" t="str">
        <f t="shared" si="175"/>
        <v>N</v>
      </c>
      <c r="N216" s="113"/>
      <c r="AA216" s="2">
        <f t="shared" si="145"/>
        <v>1</v>
      </c>
      <c r="AB216" s="2" t="str">
        <f t="shared" si="146"/>
        <v/>
      </c>
      <c r="AC216" s="2" t="str">
        <f t="shared" si="147"/>
        <v/>
      </c>
      <c r="AD216" s="2" t="str">
        <f t="shared" si="148"/>
        <v/>
      </c>
      <c r="AE216" s="2" t="str">
        <f t="shared" si="149"/>
        <v/>
      </c>
      <c r="AF216" s="2" t="str">
        <f t="shared" si="150"/>
        <v/>
      </c>
      <c r="AG216" s="2" t="str">
        <f t="shared" si="151"/>
        <v/>
      </c>
      <c r="AH216" s="2" t="str">
        <f t="shared" si="152"/>
        <v/>
      </c>
      <c r="AI216" s="2" t="str">
        <f t="shared" si="153"/>
        <v/>
      </c>
      <c r="AJ216" s="36">
        <f t="shared" si="156"/>
        <v>1</v>
      </c>
    </row>
    <row r="217" spans="3:36" ht="25.5" x14ac:dyDescent="0.2">
      <c r="C217" s="25" t="s">
        <v>116</v>
      </c>
      <c r="D217" s="36"/>
      <c r="E217" s="113" t="str">
        <f t="shared" si="168"/>
        <v>Y</v>
      </c>
      <c r="F217" s="113" t="str">
        <f t="shared" si="169"/>
        <v>Y</v>
      </c>
      <c r="G217" s="113" t="str">
        <f t="shared" si="170"/>
        <v>Y</v>
      </c>
      <c r="H217" s="113" t="str">
        <f t="shared" si="171"/>
        <v>Y</v>
      </c>
      <c r="I217" s="113" t="str">
        <f t="shared" si="172"/>
        <v>Y</v>
      </c>
      <c r="J217" s="113" t="str">
        <f t="shared" si="173"/>
        <v>Y</v>
      </c>
      <c r="K217" s="113" t="str">
        <f t="shared" si="173"/>
        <v>Y</v>
      </c>
      <c r="L217" s="113" t="str">
        <f t="shared" si="174"/>
        <v>N</v>
      </c>
      <c r="M217" s="113" t="str">
        <f t="shared" si="175"/>
        <v>N</v>
      </c>
      <c r="N217" s="113"/>
      <c r="AA217" s="2">
        <f t="shared" si="145"/>
        <v>1</v>
      </c>
      <c r="AB217" s="2" t="str">
        <f t="shared" si="146"/>
        <v/>
      </c>
      <c r="AC217" s="2" t="str">
        <f t="shared" si="147"/>
        <v/>
      </c>
      <c r="AD217" s="2" t="str">
        <f t="shared" si="148"/>
        <v/>
      </c>
      <c r="AE217" s="2" t="str">
        <f t="shared" si="149"/>
        <v/>
      </c>
      <c r="AF217" s="2" t="str">
        <f t="shared" si="150"/>
        <v/>
      </c>
      <c r="AG217" s="2" t="str">
        <f t="shared" si="151"/>
        <v/>
      </c>
      <c r="AH217" s="2" t="str">
        <f t="shared" si="152"/>
        <v/>
      </c>
      <c r="AI217" s="2" t="str">
        <f t="shared" si="153"/>
        <v/>
      </c>
      <c r="AJ217" s="36">
        <f t="shared" si="156"/>
        <v>1</v>
      </c>
    </row>
    <row r="218" spans="3:36" ht="51" x14ac:dyDescent="0.2">
      <c r="C218" s="23" t="s">
        <v>117</v>
      </c>
      <c r="D218" s="36"/>
      <c r="E218" s="113" t="str">
        <f t="shared" si="168"/>
        <v>Y</v>
      </c>
      <c r="F218" s="113" t="str">
        <f t="shared" si="169"/>
        <v>Y</v>
      </c>
      <c r="G218" s="113" t="str">
        <f t="shared" si="170"/>
        <v>Y</v>
      </c>
      <c r="H218" s="113" t="str">
        <f t="shared" si="171"/>
        <v>Y</v>
      </c>
      <c r="I218" s="113" t="str">
        <f t="shared" si="172"/>
        <v>Y</v>
      </c>
      <c r="J218" s="113" t="str">
        <f t="shared" si="173"/>
        <v>Y</v>
      </c>
      <c r="K218" s="113" t="str">
        <f t="shared" si="173"/>
        <v>Y</v>
      </c>
      <c r="L218" s="113" t="str">
        <f t="shared" si="174"/>
        <v>N</v>
      </c>
      <c r="M218" s="113" t="str">
        <f t="shared" si="175"/>
        <v>N</v>
      </c>
      <c r="N218" s="113"/>
      <c r="AA218" s="2">
        <f t="shared" si="145"/>
        <v>1</v>
      </c>
      <c r="AB218" s="2" t="str">
        <f t="shared" si="146"/>
        <v/>
      </c>
      <c r="AC218" s="2" t="str">
        <f t="shared" si="147"/>
        <v/>
      </c>
      <c r="AD218" s="2" t="str">
        <f t="shared" si="148"/>
        <v/>
      </c>
      <c r="AE218" s="2" t="str">
        <f t="shared" si="149"/>
        <v/>
      </c>
      <c r="AF218" s="2" t="str">
        <f t="shared" si="150"/>
        <v/>
      </c>
      <c r="AG218" s="2" t="str">
        <f t="shared" si="151"/>
        <v/>
      </c>
      <c r="AH218" s="2" t="str">
        <f t="shared" si="152"/>
        <v/>
      </c>
      <c r="AI218" s="2" t="str">
        <f t="shared" si="153"/>
        <v/>
      </c>
      <c r="AJ218" s="36">
        <f t="shared" si="156"/>
        <v>1</v>
      </c>
    </row>
    <row r="219" spans="3:36" ht="38.25" x14ac:dyDescent="0.2">
      <c r="C219" s="24" t="s">
        <v>118</v>
      </c>
      <c r="D219" s="36"/>
      <c r="E219" s="113" t="str">
        <f t="shared" si="168"/>
        <v>Y</v>
      </c>
      <c r="F219" s="113" t="str">
        <f t="shared" si="169"/>
        <v>Y</v>
      </c>
      <c r="G219" s="113" t="str">
        <f t="shared" si="170"/>
        <v>Y</v>
      </c>
      <c r="H219" s="113" t="str">
        <f t="shared" si="171"/>
        <v>Y</v>
      </c>
      <c r="I219" s="113" t="str">
        <f t="shared" si="172"/>
        <v>Y</v>
      </c>
      <c r="J219" s="113" t="str">
        <f t="shared" si="173"/>
        <v>Y</v>
      </c>
      <c r="K219" s="113" t="str">
        <f t="shared" si="173"/>
        <v>Y</v>
      </c>
      <c r="L219" s="113" t="str">
        <f t="shared" si="174"/>
        <v>N</v>
      </c>
      <c r="M219" s="113" t="str">
        <f t="shared" si="175"/>
        <v>N</v>
      </c>
      <c r="N219" s="113"/>
      <c r="AA219" s="2">
        <f t="shared" si="145"/>
        <v>1</v>
      </c>
      <c r="AB219" s="2" t="str">
        <f t="shared" si="146"/>
        <v/>
      </c>
      <c r="AC219" s="2" t="str">
        <f t="shared" si="147"/>
        <v/>
      </c>
      <c r="AD219" s="2" t="str">
        <f t="shared" si="148"/>
        <v/>
      </c>
      <c r="AE219" s="2" t="str">
        <f t="shared" si="149"/>
        <v/>
      </c>
      <c r="AF219" s="2" t="str">
        <f t="shared" si="150"/>
        <v/>
      </c>
      <c r="AG219" s="2" t="str">
        <f t="shared" si="151"/>
        <v/>
      </c>
      <c r="AH219" s="2" t="str">
        <f t="shared" si="152"/>
        <v/>
      </c>
      <c r="AI219" s="2" t="str">
        <f t="shared" si="153"/>
        <v/>
      </c>
      <c r="AJ219" s="36">
        <f t="shared" si="156"/>
        <v>1</v>
      </c>
    </row>
    <row r="220" spans="3:36" ht="25.5" x14ac:dyDescent="0.2">
      <c r="C220" s="24" t="s">
        <v>119</v>
      </c>
      <c r="D220" s="36"/>
      <c r="E220" s="113" t="str">
        <f t="shared" si="168"/>
        <v>Y</v>
      </c>
      <c r="F220" s="113" t="str">
        <f t="shared" si="169"/>
        <v>Y</v>
      </c>
      <c r="G220" s="113" t="str">
        <f t="shared" si="170"/>
        <v>Y</v>
      </c>
      <c r="H220" s="113" t="str">
        <f t="shared" si="171"/>
        <v>Y</v>
      </c>
      <c r="I220" s="113" t="str">
        <f t="shared" si="172"/>
        <v>Y</v>
      </c>
      <c r="J220" s="113" t="str">
        <f t="shared" si="173"/>
        <v>Y</v>
      </c>
      <c r="K220" s="113" t="str">
        <f t="shared" si="173"/>
        <v>Y</v>
      </c>
      <c r="L220" s="113" t="str">
        <f t="shared" si="174"/>
        <v>N</v>
      </c>
      <c r="M220" s="113" t="str">
        <f t="shared" si="175"/>
        <v>N</v>
      </c>
      <c r="N220" s="113"/>
      <c r="AA220" s="2">
        <f t="shared" si="145"/>
        <v>1</v>
      </c>
      <c r="AB220" s="2" t="str">
        <f t="shared" si="146"/>
        <v/>
      </c>
      <c r="AC220" s="2" t="str">
        <f t="shared" si="147"/>
        <v/>
      </c>
      <c r="AD220" s="2" t="str">
        <f t="shared" si="148"/>
        <v/>
      </c>
      <c r="AE220" s="2" t="str">
        <f t="shared" si="149"/>
        <v/>
      </c>
      <c r="AF220" s="2" t="str">
        <f t="shared" si="150"/>
        <v/>
      </c>
      <c r="AG220" s="2" t="str">
        <f t="shared" si="151"/>
        <v/>
      </c>
      <c r="AH220" s="2" t="str">
        <f t="shared" si="152"/>
        <v/>
      </c>
      <c r="AI220" s="2" t="str">
        <f t="shared" si="153"/>
        <v/>
      </c>
      <c r="AJ220" s="36">
        <f t="shared" si="156"/>
        <v>1</v>
      </c>
    </row>
    <row r="221" spans="3:36" ht="51" x14ac:dyDescent="0.2">
      <c r="C221" s="24" t="s">
        <v>120</v>
      </c>
      <c r="D221" s="36"/>
      <c r="E221" s="113" t="str">
        <f t="shared" si="168"/>
        <v>Y</v>
      </c>
      <c r="F221" s="113" t="str">
        <f t="shared" si="169"/>
        <v>Y</v>
      </c>
      <c r="G221" s="113" t="str">
        <f t="shared" si="170"/>
        <v>Y</v>
      </c>
      <c r="H221" s="113" t="str">
        <f t="shared" si="171"/>
        <v>Y</v>
      </c>
      <c r="I221" s="113" t="str">
        <f t="shared" si="172"/>
        <v>Y</v>
      </c>
      <c r="J221" s="113" t="str">
        <f t="shared" si="173"/>
        <v>Y</v>
      </c>
      <c r="K221" s="113" t="str">
        <f t="shared" si="173"/>
        <v>Y</v>
      </c>
      <c r="L221" s="113" t="str">
        <f t="shared" si="174"/>
        <v>N</v>
      </c>
      <c r="M221" s="113" t="str">
        <f t="shared" si="175"/>
        <v>N</v>
      </c>
      <c r="N221" s="113"/>
      <c r="AA221" s="2">
        <f t="shared" si="145"/>
        <v>1</v>
      </c>
      <c r="AB221" s="2" t="str">
        <f t="shared" si="146"/>
        <v/>
      </c>
      <c r="AC221" s="2" t="str">
        <f t="shared" si="147"/>
        <v/>
      </c>
      <c r="AD221" s="2" t="str">
        <f t="shared" si="148"/>
        <v/>
      </c>
      <c r="AE221" s="2" t="str">
        <f t="shared" si="149"/>
        <v/>
      </c>
      <c r="AF221" s="2" t="str">
        <f t="shared" si="150"/>
        <v/>
      </c>
      <c r="AG221" s="2" t="str">
        <f t="shared" si="151"/>
        <v/>
      </c>
      <c r="AH221" s="2" t="str">
        <f t="shared" si="152"/>
        <v/>
      </c>
      <c r="AI221" s="2" t="str">
        <f t="shared" si="153"/>
        <v/>
      </c>
      <c r="AJ221" s="36">
        <f t="shared" si="156"/>
        <v>1</v>
      </c>
    </row>
    <row r="222" spans="3:36" x14ac:dyDescent="0.2">
      <c r="C222" s="24"/>
      <c r="D222" s="36"/>
      <c r="E222" s="113" t="str">
        <f>E221</f>
        <v>Y</v>
      </c>
      <c r="F222" s="113" t="str">
        <f t="shared" si="169"/>
        <v>Y</v>
      </c>
      <c r="G222" s="113" t="str">
        <f t="shared" si="170"/>
        <v>Y</v>
      </c>
      <c r="H222" s="113" t="str">
        <f t="shared" si="171"/>
        <v>Y</v>
      </c>
      <c r="I222" s="113" t="str">
        <f t="shared" si="172"/>
        <v>Y</v>
      </c>
      <c r="J222" s="113" t="str">
        <f t="shared" si="173"/>
        <v>Y</v>
      </c>
      <c r="K222" s="113" t="str">
        <f t="shared" si="173"/>
        <v>Y</v>
      </c>
      <c r="L222" s="113" t="str">
        <f t="shared" si="174"/>
        <v>N</v>
      </c>
      <c r="M222" s="113" t="str">
        <f t="shared" si="175"/>
        <v>N</v>
      </c>
      <c r="N222" s="113"/>
      <c r="AA222" s="2">
        <f t="shared" si="145"/>
        <v>1</v>
      </c>
      <c r="AB222" s="2" t="str">
        <f t="shared" si="146"/>
        <v/>
      </c>
      <c r="AC222" s="2" t="str">
        <f t="shared" si="147"/>
        <v/>
      </c>
      <c r="AD222" s="2" t="str">
        <f t="shared" si="148"/>
        <v/>
      </c>
      <c r="AE222" s="2" t="str">
        <f t="shared" si="149"/>
        <v/>
      </c>
      <c r="AF222" s="2" t="str">
        <f t="shared" si="150"/>
        <v/>
      </c>
      <c r="AG222" s="2" t="str">
        <f t="shared" si="151"/>
        <v/>
      </c>
      <c r="AH222" s="2" t="str">
        <f t="shared" si="152"/>
        <v/>
      </c>
      <c r="AI222" s="2" t="str">
        <f t="shared" si="153"/>
        <v/>
      </c>
      <c r="AJ222" s="36">
        <f t="shared" si="156"/>
        <v>1</v>
      </c>
    </row>
    <row r="223" spans="3:36" ht="25.5" x14ac:dyDescent="0.2">
      <c r="C223" s="1" t="s">
        <v>121</v>
      </c>
      <c r="D223" s="36"/>
      <c r="E223" s="111" t="s">
        <v>256</v>
      </c>
      <c r="F223" s="111" t="s">
        <v>256</v>
      </c>
      <c r="G223" s="111" t="s">
        <v>256</v>
      </c>
      <c r="H223" s="111" t="s">
        <v>256</v>
      </c>
      <c r="I223" s="111" t="s">
        <v>256</v>
      </c>
      <c r="J223" s="111" t="s">
        <v>256</v>
      </c>
      <c r="K223" s="111" t="s">
        <v>256</v>
      </c>
      <c r="L223" s="111" t="s">
        <v>257</v>
      </c>
      <c r="M223" s="111" t="s">
        <v>257</v>
      </c>
      <c r="N223" s="116"/>
      <c r="O223" s="112" t="str">
        <f>IF(COUNT(_221d4:_m2m)&gt;1,"Please select ONLY one program.", IF(AND(_221d4=1,E223&lt;&gt;"Y",E223&lt;&gt;"N"),"Select Y/N", IF(AND(_221d3=1,F223&lt;&gt;"Y",F223&lt;&gt;"N"),"Select Y/N", IF(AND(_d3bmir=1,G223&lt;&gt;"Y",G223&lt;&gt;"N"),"Select Y/N", IF(AND(_236=1,H223&lt;&gt;"Y",H223&lt;&gt;"N"),"Select Y/N", IF(AND(_232=1,I223&lt;&gt;"Y",I223&lt;&gt;"N"),"Select Y/N", IF(AND(_207=1,J223&lt;&gt;"Y",EF223&lt;&gt;"N"),"Select Y/N", IF(AND(_m2m=1,K223&lt;&gt;"Y",K223&lt;&gt;"N"),"Select Y/N", IF(AND(_ms8=1,L223&lt;&gt;"Y",L223&lt;&gt;"N"),"Select Y/N", IF(AND(_nms8=1,M223&lt;&gt;"Y",M223&lt;&gt;"N"),"Select Y/N",""))))))))))</f>
        <v/>
      </c>
      <c r="AA223" s="2">
        <f t="shared" si="145"/>
        <v>1</v>
      </c>
      <c r="AB223" s="2" t="str">
        <f t="shared" si="146"/>
        <v/>
      </c>
      <c r="AC223" s="2" t="str">
        <f t="shared" si="147"/>
        <v/>
      </c>
      <c r="AD223" s="2" t="str">
        <f t="shared" si="148"/>
        <v/>
      </c>
      <c r="AE223" s="2" t="str">
        <f t="shared" si="149"/>
        <v/>
      </c>
      <c r="AF223" s="2" t="str">
        <f t="shared" si="150"/>
        <v/>
      </c>
      <c r="AG223" s="2" t="str">
        <f t="shared" si="151"/>
        <v/>
      </c>
      <c r="AH223" s="2" t="str">
        <f t="shared" si="152"/>
        <v/>
      </c>
      <c r="AI223" s="2" t="str">
        <f t="shared" si="153"/>
        <v/>
      </c>
      <c r="AJ223" s="40">
        <f t="shared" si="156"/>
        <v>1</v>
      </c>
    </row>
    <row r="224" spans="3:36" x14ac:dyDescent="0.2">
      <c r="D224" s="36"/>
      <c r="E224" s="113" t="str">
        <f t="shared" ref="E224:M224" si="176">E223</f>
        <v>Y</v>
      </c>
      <c r="F224" s="113" t="str">
        <f t="shared" si="176"/>
        <v>Y</v>
      </c>
      <c r="G224" s="113" t="str">
        <f t="shared" si="176"/>
        <v>Y</v>
      </c>
      <c r="H224" s="113" t="str">
        <f t="shared" si="176"/>
        <v>Y</v>
      </c>
      <c r="I224" s="113" t="str">
        <f t="shared" si="176"/>
        <v>Y</v>
      </c>
      <c r="J224" s="113" t="str">
        <f t="shared" si="176"/>
        <v>Y</v>
      </c>
      <c r="K224" s="113" t="str">
        <f t="shared" si="176"/>
        <v>Y</v>
      </c>
      <c r="L224" s="113" t="str">
        <f t="shared" si="176"/>
        <v>N</v>
      </c>
      <c r="M224" s="113" t="str">
        <f t="shared" si="176"/>
        <v>N</v>
      </c>
      <c r="N224" s="113"/>
      <c r="AA224" s="2">
        <f t="shared" si="145"/>
        <v>1</v>
      </c>
      <c r="AB224" s="2" t="str">
        <f t="shared" si="146"/>
        <v/>
      </c>
      <c r="AC224" s="2" t="str">
        <f t="shared" si="147"/>
        <v/>
      </c>
      <c r="AD224" s="2" t="str">
        <f t="shared" si="148"/>
        <v/>
      </c>
      <c r="AE224" s="2" t="str">
        <f t="shared" si="149"/>
        <v/>
      </c>
      <c r="AF224" s="2" t="str">
        <f t="shared" si="150"/>
        <v/>
      </c>
      <c r="AG224" s="2" t="str">
        <f t="shared" si="151"/>
        <v/>
      </c>
      <c r="AH224" s="2" t="str">
        <f t="shared" si="152"/>
        <v/>
      </c>
      <c r="AI224" s="2" t="str">
        <f t="shared" si="153"/>
        <v/>
      </c>
      <c r="AJ224" s="36">
        <f t="shared" si="156"/>
        <v>1</v>
      </c>
    </row>
    <row r="225" spans="2:36" ht="15.75" x14ac:dyDescent="0.2">
      <c r="B225" s="47"/>
      <c r="C225" s="47" t="s">
        <v>312</v>
      </c>
      <c r="D225" s="36"/>
      <c r="E225" s="36"/>
      <c r="F225" s="36"/>
      <c r="G225" s="36"/>
      <c r="H225" s="36"/>
      <c r="I225" s="36"/>
      <c r="J225" s="36"/>
      <c r="K225" s="36"/>
      <c r="L225" s="36"/>
      <c r="M225" s="36"/>
      <c r="N225" s="36"/>
      <c r="AA225" s="2" t="str">
        <f t="shared" si="145"/>
        <v/>
      </c>
      <c r="AB225" s="2" t="str">
        <f t="shared" si="146"/>
        <v/>
      </c>
      <c r="AC225" s="2" t="str">
        <f t="shared" si="147"/>
        <v/>
      </c>
      <c r="AD225" s="2" t="str">
        <f t="shared" si="148"/>
        <v/>
      </c>
      <c r="AE225" s="2" t="str">
        <f t="shared" si="149"/>
        <v/>
      </c>
      <c r="AF225" s="2" t="str">
        <f t="shared" si="150"/>
        <v/>
      </c>
      <c r="AG225" s="2" t="str">
        <f t="shared" si="151"/>
        <v/>
      </c>
      <c r="AH225" s="2" t="str">
        <f t="shared" si="152"/>
        <v/>
      </c>
      <c r="AI225" s="2" t="str">
        <f t="shared" si="153"/>
        <v/>
      </c>
      <c r="AJ225" s="36" t="str">
        <f t="shared" si="156"/>
        <v/>
      </c>
    </row>
    <row r="226" spans="2:36" x14ac:dyDescent="0.2">
      <c r="D226" s="36"/>
      <c r="E226" s="36"/>
      <c r="F226" s="36"/>
      <c r="G226" s="36"/>
      <c r="H226" s="36"/>
      <c r="I226" s="36"/>
      <c r="J226" s="36"/>
      <c r="K226" s="36"/>
      <c r="L226" s="36"/>
      <c r="M226" s="36"/>
      <c r="N226" s="36"/>
      <c r="AA226" s="2" t="str">
        <f t="shared" si="145"/>
        <v/>
      </c>
      <c r="AB226" s="2" t="str">
        <f t="shared" si="146"/>
        <v/>
      </c>
      <c r="AC226" s="2" t="str">
        <f t="shared" si="147"/>
        <v/>
      </c>
      <c r="AD226" s="2" t="str">
        <f t="shared" si="148"/>
        <v/>
      </c>
      <c r="AE226" s="2" t="str">
        <f t="shared" si="149"/>
        <v/>
      </c>
      <c r="AF226" s="2" t="str">
        <f t="shared" si="150"/>
        <v/>
      </c>
      <c r="AG226" s="2" t="str">
        <f t="shared" si="151"/>
        <v/>
      </c>
      <c r="AH226" s="2" t="str">
        <f t="shared" si="152"/>
        <v/>
      </c>
      <c r="AI226" s="2" t="str">
        <f t="shared" si="153"/>
        <v/>
      </c>
      <c r="AJ226" s="36" t="str">
        <f t="shared" si="156"/>
        <v/>
      </c>
    </row>
    <row r="227" spans="2:36" x14ac:dyDescent="0.2">
      <c r="D227" s="36"/>
      <c r="E227" s="36"/>
      <c r="F227" s="36"/>
      <c r="G227" s="36"/>
      <c r="H227" s="36"/>
      <c r="I227" s="36"/>
      <c r="J227" s="36"/>
      <c r="K227" s="36"/>
      <c r="L227" s="36"/>
      <c r="M227" s="36"/>
      <c r="N227" s="36"/>
      <c r="AA227" s="2" t="str">
        <f t="shared" si="145"/>
        <v/>
      </c>
      <c r="AB227" s="2" t="str">
        <f t="shared" si="146"/>
        <v/>
      </c>
      <c r="AC227" s="2" t="str">
        <f t="shared" si="147"/>
        <v/>
      </c>
      <c r="AD227" s="2" t="str">
        <f t="shared" si="148"/>
        <v/>
      </c>
      <c r="AE227" s="2" t="str">
        <f t="shared" si="149"/>
        <v/>
      </c>
      <c r="AF227" s="2" t="str">
        <f t="shared" si="150"/>
        <v/>
      </c>
      <c r="AG227" s="2" t="str">
        <f t="shared" si="151"/>
        <v/>
      </c>
      <c r="AH227" s="2" t="str">
        <f t="shared" si="152"/>
        <v/>
      </c>
      <c r="AI227" s="2" t="str">
        <f t="shared" si="153"/>
        <v/>
      </c>
      <c r="AJ227" s="36" t="str">
        <f t="shared" si="156"/>
        <v/>
      </c>
    </row>
    <row r="228" spans="2:36" x14ac:dyDescent="0.2">
      <c r="D228" s="36"/>
      <c r="E228" s="36"/>
      <c r="F228" s="36"/>
      <c r="G228" s="36"/>
      <c r="H228" s="36"/>
      <c r="I228" s="36"/>
      <c r="J228" s="36"/>
      <c r="K228" s="36"/>
      <c r="L228" s="36"/>
      <c r="M228" s="36"/>
      <c r="N228" s="36"/>
      <c r="AA228" s="2" t="str">
        <f t="shared" si="145"/>
        <v/>
      </c>
      <c r="AB228" s="2" t="str">
        <f t="shared" si="146"/>
        <v/>
      </c>
      <c r="AC228" s="2" t="str">
        <f t="shared" si="147"/>
        <v/>
      </c>
      <c r="AD228" s="2" t="str">
        <f t="shared" si="148"/>
        <v/>
      </c>
      <c r="AE228" s="2" t="str">
        <f t="shared" si="149"/>
        <v/>
      </c>
      <c r="AF228" s="2" t="str">
        <f t="shared" si="150"/>
        <v/>
      </c>
      <c r="AG228" s="2" t="str">
        <f t="shared" si="151"/>
        <v/>
      </c>
      <c r="AH228" s="2" t="str">
        <f t="shared" si="152"/>
        <v/>
      </c>
      <c r="AI228" s="2" t="str">
        <f t="shared" si="153"/>
        <v/>
      </c>
      <c r="AJ228" s="36" t="str">
        <f t="shared" si="156"/>
        <v/>
      </c>
    </row>
    <row r="229" spans="2:36" x14ac:dyDescent="0.2">
      <c r="B229" s="21"/>
      <c r="C229" s="22"/>
      <c r="D229" s="37"/>
      <c r="E229" s="37"/>
      <c r="F229" s="37"/>
      <c r="G229" s="37"/>
      <c r="H229" s="37"/>
      <c r="I229" s="37"/>
      <c r="J229" s="37"/>
      <c r="K229" s="37"/>
      <c r="L229" s="37"/>
      <c r="M229" s="37"/>
      <c r="N229" s="36"/>
      <c r="AA229" s="108" t="str">
        <f t="shared" si="145"/>
        <v/>
      </c>
      <c r="AB229" s="108" t="str">
        <f t="shared" si="146"/>
        <v/>
      </c>
      <c r="AC229" s="108" t="str">
        <f t="shared" si="147"/>
        <v/>
      </c>
      <c r="AD229" s="108" t="str">
        <f t="shared" si="148"/>
        <v/>
      </c>
      <c r="AE229" s="108" t="str">
        <f t="shared" si="149"/>
        <v/>
      </c>
      <c r="AF229" s="108" t="str">
        <f t="shared" si="150"/>
        <v/>
      </c>
      <c r="AG229" s="108" t="str">
        <f t="shared" si="151"/>
        <v/>
      </c>
      <c r="AH229" s="108" t="str">
        <f t="shared" si="152"/>
        <v/>
      </c>
      <c r="AI229" s="108" t="str">
        <f t="shared" si="153"/>
        <v/>
      </c>
      <c r="AJ229" s="37" t="str">
        <f t="shared" si="156"/>
        <v/>
      </c>
    </row>
    <row r="230" spans="2:36" x14ac:dyDescent="0.2">
      <c r="B230" s="21"/>
      <c r="C230" s="22"/>
      <c r="D230" s="37"/>
      <c r="E230" s="37"/>
      <c r="F230" s="37"/>
      <c r="G230" s="37"/>
      <c r="H230" s="37"/>
      <c r="I230" s="37"/>
      <c r="J230" s="37"/>
      <c r="K230" s="37"/>
      <c r="L230" s="37"/>
      <c r="M230" s="37"/>
      <c r="N230" s="36"/>
      <c r="AA230" s="94">
        <f t="shared" ref="AA230:AI231" si="177">IF(SUM(AA231:AA253)=0,"",(SUM(AA231:AA253)))</f>
        <v>208</v>
      </c>
      <c r="AB230" s="94" t="str">
        <f t="shared" si="177"/>
        <v/>
      </c>
      <c r="AC230" s="94" t="str">
        <f t="shared" si="177"/>
        <v/>
      </c>
      <c r="AD230" s="94" t="str">
        <f t="shared" si="177"/>
        <v/>
      </c>
      <c r="AE230" s="94" t="str">
        <f t="shared" si="177"/>
        <v/>
      </c>
      <c r="AF230" s="94" t="str">
        <f t="shared" si="177"/>
        <v/>
      </c>
      <c r="AG230" s="94" t="str">
        <f t="shared" si="177"/>
        <v/>
      </c>
      <c r="AH230" s="94" t="str">
        <f t="shared" si="177"/>
        <v/>
      </c>
      <c r="AI230" s="94" t="str">
        <f t="shared" si="177"/>
        <v/>
      </c>
      <c r="AJ230" s="37">
        <f t="shared" si="156"/>
        <v>1</v>
      </c>
    </row>
    <row r="231" spans="2:36" ht="15.75" x14ac:dyDescent="0.2">
      <c r="B231" s="67" t="s">
        <v>313</v>
      </c>
      <c r="D231" s="36"/>
      <c r="E231" s="36"/>
      <c r="F231" s="36"/>
      <c r="G231" s="36"/>
      <c r="H231" s="36"/>
      <c r="I231" s="36"/>
      <c r="J231" s="36"/>
      <c r="K231" s="36"/>
      <c r="L231" s="36"/>
      <c r="M231" s="36"/>
      <c r="N231" s="36"/>
      <c r="AA231" s="94">
        <f t="shared" si="177"/>
        <v>104</v>
      </c>
      <c r="AB231" s="94" t="str">
        <f t="shared" si="177"/>
        <v/>
      </c>
      <c r="AC231" s="94" t="str">
        <f t="shared" si="177"/>
        <v/>
      </c>
      <c r="AD231" s="94" t="str">
        <f t="shared" si="177"/>
        <v/>
      </c>
      <c r="AE231" s="94" t="str">
        <f t="shared" si="177"/>
        <v/>
      </c>
      <c r="AF231" s="94" t="str">
        <f t="shared" si="177"/>
        <v/>
      </c>
      <c r="AG231" s="94" t="str">
        <f t="shared" si="177"/>
        <v/>
      </c>
      <c r="AH231" s="94" t="str">
        <f t="shared" si="177"/>
        <v/>
      </c>
      <c r="AI231" s="94" t="str">
        <f t="shared" si="177"/>
        <v/>
      </c>
      <c r="AJ231" s="36">
        <f t="shared" si="156"/>
        <v>1</v>
      </c>
    </row>
    <row r="232" spans="2:36" ht="153" x14ac:dyDescent="0.2">
      <c r="C232" s="1" t="s">
        <v>236</v>
      </c>
      <c r="D232" s="36"/>
      <c r="E232" s="36"/>
      <c r="F232" s="36"/>
      <c r="G232" s="36"/>
      <c r="H232" s="36"/>
      <c r="I232" s="36"/>
      <c r="J232" s="36"/>
      <c r="K232" s="36"/>
      <c r="L232" s="36"/>
      <c r="M232" s="36"/>
      <c r="N232" s="36"/>
      <c r="AA232" s="94">
        <f t="shared" ref="AA232:AI232" si="178">IF(SUM(AA233:AA254)=0,"",(SUM(AA233:AA254)))</f>
        <v>52</v>
      </c>
      <c r="AB232" s="94" t="str">
        <f t="shared" si="178"/>
        <v/>
      </c>
      <c r="AC232" s="94" t="str">
        <f t="shared" si="178"/>
        <v/>
      </c>
      <c r="AD232" s="94" t="str">
        <f t="shared" si="178"/>
        <v/>
      </c>
      <c r="AE232" s="94" t="str">
        <f t="shared" si="178"/>
        <v/>
      </c>
      <c r="AF232" s="94" t="str">
        <f t="shared" si="178"/>
        <v/>
      </c>
      <c r="AG232" s="94" t="str">
        <f t="shared" si="178"/>
        <v/>
      </c>
      <c r="AH232" s="94" t="str">
        <f t="shared" si="178"/>
        <v/>
      </c>
      <c r="AI232" s="94" t="str">
        <f t="shared" si="178"/>
        <v/>
      </c>
      <c r="AJ232" s="36">
        <f t="shared" si="156"/>
        <v>1</v>
      </c>
    </row>
    <row r="233" spans="2:36" x14ac:dyDescent="0.2">
      <c r="D233" s="36"/>
      <c r="E233" s="36"/>
      <c r="F233" s="36"/>
      <c r="G233" s="36"/>
      <c r="H233" s="36"/>
      <c r="I233" s="36"/>
      <c r="J233" s="36"/>
      <c r="K233" s="36"/>
      <c r="L233" s="36"/>
      <c r="M233" s="36"/>
      <c r="N233" s="36"/>
      <c r="AA233" s="94">
        <f t="shared" ref="AA233:AI233" si="179">IF(SUM(AA234:AA254)=0,"",(SUM(AA234:AA254)))</f>
        <v>26</v>
      </c>
      <c r="AB233" s="94" t="str">
        <f t="shared" si="179"/>
        <v/>
      </c>
      <c r="AC233" s="94" t="str">
        <f t="shared" si="179"/>
        <v/>
      </c>
      <c r="AD233" s="94" t="str">
        <f t="shared" si="179"/>
        <v/>
      </c>
      <c r="AE233" s="94" t="str">
        <f t="shared" si="179"/>
        <v/>
      </c>
      <c r="AF233" s="94" t="str">
        <f t="shared" si="179"/>
        <v/>
      </c>
      <c r="AG233" s="94" t="str">
        <f t="shared" si="179"/>
        <v/>
      </c>
      <c r="AH233" s="94" t="str">
        <f t="shared" si="179"/>
        <v/>
      </c>
      <c r="AI233" s="94" t="str">
        <f t="shared" si="179"/>
        <v/>
      </c>
      <c r="AJ233" s="36">
        <f t="shared" si="156"/>
        <v>1</v>
      </c>
    </row>
    <row r="234" spans="2:36" x14ac:dyDescent="0.2">
      <c r="C234" s="20" t="s">
        <v>37</v>
      </c>
      <c r="D234" s="36"/>
      <c r="E234" s="36"/>
      <c r="F234" s="36"/>
      <c r="G234" s="36"/>
      <c r="H234" s="36"/>
      <c r="I234" s="36"/>
      <c r="J234" s="36"/>
      <c r="K234" s="36"/>
      <c r="L234" s="36"/>
      <c r="M234" s="36"/>
      <c r="N234" s="36"/>
      <c r="AA234" s="94">
        <f t="shared" ref="AA234:AI234" si="180">IF(SUM(AA235:AA254)=0,"",(SUM(AA235:AA254)))</f>
        <v>13</v>
      </c>
      <c r="AB234" s="94" t="str">
        <f t="shared" si="180"/>
        <v/>
      </c>
      <c r="AC234" s="94" t="str">
        <f t="shared" si="180"/>
        <v/>
      </c>
      <c r="AD234" s="94" t="str">
        <f t="shared" si="180"/>
        <v/>
      </c>
      <c r="AE234" s="94" t="str">
        <f t="shared" si="180"/>
        <v/>
      </c>
      <c r="AF234" s="94" t="str">
        <f t="shared" si="180"/>
        <v/>
      </c>
      <c r="AG234" s="94" t="str">
        <f t="shared" si="180"/>
        <v/>
      </c>
      <c r="AH234" s="94" t="str">
        <f t="shared" si="180"/>
        <v/>
      </c>
      <c r="AI234" s="94" t="str">
        <f t="shared" si="180"/>
        <v/>
      </c>
      <c r="AJ234" s="36">
        <f t="shared" si="156"/>
        <v>1</v>
      </c>
    </row>
    <row r="235" spans="2:36" ht="63.75" x14ac:dyDescent="0.2">
      <c r="C235" s="1" t="s">
        <v>122</v>
      </c>
      <c r="D235" s="36"/>
      <c r="E235" s="111" t="s">
        <v>256</v>
      </c>
      <c r="F235" s="111" t="s">
        <v>256</v>
      </c>
      <c r="G235" s="111" t="s">
        <v>256</v>
      </c>
      <c r="H235" s="111" t="s">
        <v>256</v>
      </c>
      <c r="I235" s="111" t="s">
        <v>256</v>
      </c>
      <c r="J235" s="111" t="s">
        <v>256</v>
      </c>
      <c r="K235" s="111" t="s">
        <v>256</v>
      </c>
      <c r="L235" s="110">
        <v>6</v>
      </c>
      <c r="M235" s="110">
        <v>6</v>
      </c>
      <c r="N235" s="115"/>
      <c r="O235" s="112" t="str">
        <f>IF(COUNT(_221d4:_m2m)&gt;1,"Please select ONLY one program.", IF(AND(_221d4=1,E235&lt;&gt;"Y",E235&lt;&gt;"N"),"Select Y/N", IF(AND(_221d3=1,F235&lt;&gt;"Y",F235&lt;&gt;"N"),"Select Y/N", IF(AND(_d3bmir=1,G235&lt;&gt;"Y",G235&lt;&gt;"N"),"Select Y/N", IF(AND(_236=1,H235&lt;&gt;"Y",H235&lt;&gt;"N"),"Select Y/N", IF(AND(_232=1,I235&lt;&gt;"Y",I235&lt;&gt;"N"),"Select Y/N", IF(AND(_207=1,J235&lt;&gt;"Y",EF235&lt;&gt;"N"),"Select Y/N", IF(AND(_m2m=1,K235&lt;&gt;"Y",K235&lt;&gt;"N"),"Select Y/N", IF(AND(_ms8=1,L235&lt;&gt;"Y",L235&lt;&gt;"N"),"Select Y/N", IF(AND(_nms8=1,M235&lt;&gt;"Y",M235&lt;&gt;"N"),"Select Y/N",""))))))))))</f>
        <v/>
      </c>
      <c r="AA235" s="2">
        <f t="shared" ref="AA235:AA255" si="181">IF(AND(_221d4=1,E235="Y"),1,"")</f>
        <v>1</v>
      </c>
      <c r="AB235" s="2" t="str">
        <f t="shared" ref="AB235:AB255" si="182">IF(AND(_221d3=1,F235="Y"),1,"")</f>
        <v/>
      </c>
      <c r="AC235" s="2" t="str">
        <f t="shared" ref="AC235:AC255" si="183">IF(AND(_d3bmir=1,G235="Y"),1,"")</f>
        <v/>
      </c>
      <c r="AD235" s="2" t="str">
        <f t="shared" ref="AD235:AD255" si="184">IF(AND(_236=1,H235="Y"),1,"")</f>
        <v/>
      </c>
      <c r="AE235" s="2" t="str">
        <f t="shared" ref="AE235:AE255" si="185">IF(AND(_232=1,I235="Y"),1,"")</f>
        <v/>
      </c>
      <c r="AF235" s="2" t="str">
        <f t="shared" ref="AF235:AF255" si="186">IF(AND(_207=1,J235="Y"),1,"")</f>
        <v/>
      </c>
      <c r="AG235" s="2" t="str">
        <f t="shared" ref="AG235:AG255" si="187">IF(AND(_m2m=1,K235="Y"),1,"")</f>
        <v/>
      </c>
      <c r="AH235" s="2" t="str">
        <f t="shared" ref="AH235:AH255" si="188">IF(AND(_ms8=1,L235="Y"),1,"")</f>
        <v/>
      </c>
      <c r="AI235" s="2" t="str">
        <f t="shared" ref="AI235:AI255" si="189">IF(AND(_nms8=1,M235="Y"),1,"")</f>
        <v/>
      </c>
      <c r="AJ235" s="45">
        <f t="shared" si="156"/>
        <v>1</v>
      </c>
    </row>
    <row r="236" spans="2:36" ht="18.75" x14ac:dyDescent="0.2">
      <c r="D236" s="36"/>
      <c r="E236" s="113" t="str">
        <f t="shared" ref="E236:M236" si="190">E235</f>
        <v>Y</v>
      </c>
      <c r="F236" s="113" t="str">
        <f t="shared" si="190"/>
        <v>Y</v>
      </c>
      <c r="G236" s="113" t="str">
        <f t="shared" si="190"/>
        <v>Y</v>
      </c>
      <c r="H236" s="113" t="str">
        <f t="shared" si="190"/>
        <v>Y</v>
      </c>
      <c r="I236" s="113" t="str">
        <f t="shared" si="190"/>
        <v>Y</v>
      </c>
      <c r="J236" s="113" t="str">
        <f t="shared" si="190"/>
        <v>Y</v>
      </c>
      <c r="K236" s="113" t="str">
        <f t="shared" si="190"/>
        <v>Y</v>
      </c>
      <c r="L236" s="113">
        <f t="shared" si="190"/>
        <v>6</v>
      </c>
      <c r="M236" s="113">
        <f t="shared" si="190"/>
        <v>6</v>
      </c>
      <c r="N236" s="113"/>
      <c r="AA236" s="2">
        <f t="shared" si="181"/>
        <v>1</v>
      </c>
      <c r="AB236" s="2" t="str">
        <f t="shared" si="182"/>
        <v/>
      </c>
      <c r="AC236" s="2" t="str">
        <f t="shared" si="183"/>
        <v/>
      </c>
      <c r="AD236" s="2" t="str">
        <f t="shared" si="184"/>
        <v/>
      </c>
      <c r="AE236" s="2" t="str">
        <f t="shared" si="185"/>
        <v/>
      </c>
      <c r="AF236" s="2" t="str">
        <f t="shared" si="186"/>
        <v/>
      </c>
      <c r="AG236" s="2" t="str">
        <f t="shared" si="187"/>
        <v/>
      </c>
      <c r="AH236" s="2" t="str">
        <f t="shared" si="188"/>
        <v/>
      </c>
      <c r="AI236" s="2" t="str">
        <f t="shared" si="189"/>
        <v/>
      </c>
      <c r="AJ236" s="76">
        <f t="shared" si="156"/>
        <v>1</v>
      </c>
    </row>
    <row r="237" spans="2:36" ht="25.5" x14ac:dyDescent="0.2">
      <c r="C237" s="1" t="s">
        <v>123</v>
      </c>
      <c r="D237" s="36"/>
      <c r="E237" s="111" t="s">
        <v>256</v>
      </c>
      <c r="F237" s="111" t="s">
        <v>256</v>
      </c>
      <c r="G237" s="111" t="s">
        <v>256</v>
      </c>
      <c r="H237" s="111" t="s">
        <v>256</v>
      </c>
      <c r="I237" s="111" t="s">
        <v>256</v>
      </c>
      <c r="J237" s="111" t="s">
        <v>256</v>
      </c>
      <c r="K237" s="111" t="s">
        <v>256</v>
      </c>
      <c r="L237" s="110">
        <v>6</v>
      </c>
      <c r="M237" s="110">
        <v>6</v>
      </c>
      <c r="N237" s="115"/>
      <c r="O237" s="112" t="str">
        <f>IF(COUNT(_221d4:_m2m)&gt;1,"Please select ONLY one program.", IF(AND(_221d4=1,E237&lt;&gt;"Y",E237&lt;&gt;"N"),"Select Y/N", IF(AND(_221d3=1,F237&lt;&gt;"Y",F237&lt;&gt;"N"),"Select Y/N", IF(AND(_d3bmir=1,G237&lt;&gt;"Y",G237&lt;&gt;"N"),"Select Y/N", IF(AND(_236=1,H237&lt;&gt;"Y",H237&lt;&gt;"N"),"Select Y/N", IF(AND(_232=1,I237&lt;&gt;"Y",I237&lt;&gt;"N"),"Select Y/N", IF(AND(_207=1,J237&lt;&gt;"Y",EF237&lt;&gt;"N"),"Select Y/N", IF(AND(_m2m=1,K237&lt;&gt;"Y",K237&lt;&gt;"N"),"Select Y/N", IF(AND(_ms8=1,L237&lt;&gt;"Y",L237&lt;&gt;"N"),"Select Y/N", IF(AND(_nms8=1,M237&lt;&gt;"Y",M237&lt;&gt;"N"),"Select Y/N",""))))))))))</f>
        <v/>
      </c>
      <c r="AA237" s="2">
        <f t="shared" si="181"/>
        <v>1</v>
      </c>
      <c r="AB237" s="2" t="str">
        <f t="shared" si="182"/>
        <v/>
      </c>
      <c r="AC237" s="2" t="str">
        <f t="shared" si="183"/>
        <v/>
      </c>
      <c r="AD237" s="2" t="str">
        <f t="shared" si="184"/>
        <v/>
      </c>
      <c r="AE237" s="2" t="str">
        <f t="shared" si="185"/>
        <v/>
      </c>
      <c r="AF237" s="2" t="str">
        <f t="shared" si="186"/>
        <v/>
      </c>
      <c r="AG237" s="2" t="str">
        <f t="shared" si="187"/>
        <v/>
      </c>
      <c r="AH237" s="2" t="str">
        <f t="shared" si="188"/>
        <v/>
      </c>
      <c r="AI237" s="2" t="str">
        <f t="shared" si="189"/>
        <v/>
      </c>
      <c r="AJ237" s="45">
        <f t="shared" si="156"/>
        <v>1</v>
      </c>
    </row>
    <row r="238" spans="2:36" ht="89.25" x14ac:dyDescent="0.2">
      <c r="C238" s="23" t="s">
        <v>124</v>
      </c>
      <c r="D238" s="36"/>
      <c r="E238" s="113" t="str">
        <f>E237</f>
        <v>Y</v>
      </c>
      <c r="F238" s="113" t="str">
        <f t="shared" ref="F238:M238" si="191">F237</f>
        <v>Y</v>
      </c>
      <c r="G238" s="113" t="str">
        <f t="shared" si="191"/>
        <v>Y</v>
      </c>
      <c r="H238" s="113" t="str">
        <f t="shared" si="191"/>
        <v>Y</v>
      </c>
      <c r="I238" s="113" t="str">
        <f t="shared" si="191"/>
        <v>Y</v>
      </c>
      <c r="J238" s="113" t="str">
        <f t="shared" si="191"/>
        <v>Y</v>
      </c>
      <c r="K238" s="113" t="str">
        <f t="shared" si="191"/>
        <v>Y</v>
      </c>
      <c r="L238" s="113">
        <f t="shared" si="191"/>
        <v>6</v>
      </c>
      <c r="M238" s="113">
        <f t="shared" si="191"/>
        <v>6</v>
      </c>
      <c r="N238" s="113"/>
      <c r="AA238" s="2">
        <f t="shared" si="181"/>
        <v>1</v>
      </c>
      <c r="AB238" s="2" t="str">
        <f t="shared" si="182"/>
        <v/>
      </c>
      <c r="AC238" s="2" t="str">
        <f t="shared" si="183"/>
        <v/>
      </c>
      <c r="AD238" s="2" t="str">
        <f t="shared" si="184"/>
        <v/>
      </c>
      <c r="AE238" s="2" t="str">
        <f t="shared" si="185"/>
        <v/>
      </c>
      <c r="AF238" s="2" t="str">
        <f t="shared" si="186"/>
        <v/>
      </c>
      <c r="AG238" s="2" t="str">
        <f t="shared" si="187"/>
        <v/>
      </c>
      <c r="AH238" s="2" t="str">
        <f t="shared" si="188"/>
        <v/>
      </c>
      <c r="AI238" s="2" t="str">
        <f t="shared" si="189"/>
        <v/>
      </c>
      <c r="AJ238" s="36">
        <f t="shared" si="156"/>
        <v>1</v>
      </c>
    </row>
    <row r="239" spans="2:36" ht="89.25" x14ac:dyDescent="0.2">
      <c r="C239" s="23" t="s">
        <v>125</v>
      </c>
      <c r="D239" s="36"/>
      <c r="E239" s="113" t="str">
        <f>E238</f>
        <v>Y</v>
      </c>
      <c r="F239" s="113" t="str">
        <f t="shared" ref="F239:I241" si="192">F238</f>
        <v>Y</v>
      </c>
      <c r="G239" s="113" t="str">
        <f t="shared" si="192"/>
        <v>Y</v>
      </c>
      <c r="H239" s="113" t="str">
        <f t="shared" si="192"/>
        <v>Y</v>
      </c>
      <c r="I239" s="113" t="str">
        <f t="shared" si="192"/>
        <v>Y</v>
      </c>
      <c r="J239" s="113" t="str">
        <f t="shared" ref="J239:K241" si="193">J238</f>
        <v>Y</v>
      </c>
      <c r="K239" s="113" t="str">
        <f t="shared" si="193"/>
        <v>Y</v>
      </c>
      <c r="L239" s="113">
        <f t="shared" ref="L239:M241" si="194">L238</f>
        <v>6</v>
      </c>
      <c r="M239" s="113">
        <f t="shared" si="194"/>
        <v>6</v>
      </c>
      <c r="N239" s="113"/>
      <c r="AA239" s="2">
        <f t="shared" si="181"/>
        <v>1</v>
      </c>
      <c r="AB239" s="2" t="str">
        <f t="shared" si="182"/>
        <v/>
      </c>
      <c r="AC239" s="2" t="str">
        <f t="shared" si="183"/>
        <v/>
      </c>
      <c r="AD239" s="2" t="str">
        <f t="shared" si="184"/>
        <v/>
      </c>
      <c r="AE239" s="2" t="str">
        <f t="shared" si="185"/>
        <v/>
      </c>
      <c r="AF239" s="2" t="str">
        <f t="shared" si="186"/>
        <v/>
      </c>
      <c r="AG239" s="2" t="str">
        <f t="shared" si="187"/>
        <v/>
      </c>
      <c r="AH239" s="2" t="str">
        <f t="shared" si="188"/>
        <v/>
      </c>
      <c r="AI239" s="2" t="str">
        <f t="shared" si="189"/>
        <v/>
      </c>
      <c r="AJ239" s="36">
        <f t="shared" si="156"/>
        <v>1</v>
      </c>
    </row>
    <row r="240" spans="2:36" ht="51" x14ac:dyDescent="0.2">
      <c r="C240" s="23" t="s">
        <v>126</v>
      </c>
      <c r="D240" s="36"/>
      <c r="E240" s="113" t="str">
        <f>E239</f>
        <v>Y</v>
      </c>
      <c r="F240" s="113" t="str">
        <f t="shared" si="192"/>
        <v>Y</v>
      </c>
      <c r="G240" s="113" t="str">
        <f t="shared" si="192"/>
        <v>Y</v>
      </c>
      <c r="H240" s="113" t="str">
        <f t="shared" si="192"/>
        <v>Y</v>
      </c>
      <c r="I240" s="113" t="str">
        <f t="shared" si="192"/>
        <v>Y</v>
      </c>
      <c r="J240" s="113" t="str">
        <f t="shared" si="193"/>
        <v>Y</v>
      </c>
      <c r="K240" s="113" t="str">
        <f t="shared" si="193"/>
        <v>Y</v>
      </c>
      <c r="L240" s="113">
        <f t="shared" si="194"/>
        <v>6</v>
      </c>
      <c r="M240" s="113">
        <f t="shared" si="194"/>
        <v>6</v>
      </c>
      <c r="N240" s="113"/>
      <c r="AA240" s="2">
        <f t="shared" si="181"/>
        <v>1</v>
      </c>
      <c r="AB240" s="2" t="str">
        <f t="shared" si="182"/>
        <v/>
      </c>
      <c r="AC240" s="2" t="str">
        <f t="shared" si="183"/>
        <v/>
      </c>
      <c r="AD240" s="2" t="str">
        <f t="shared" si="184"/>
        <v/>
      </c>
      <c r="AE240" s="2" t="str">
        <f t="shared" si="185"/>
        <v/>
      </c>
      <c r="AF240" s="2" t="str">
        <f t="shared" si="186"/>
        <v/>
      </c>
      <c r="AG240" s="2" t="str">
        <f t="shared" si="187"/>
        <v/>
      </c>
      <c r="AH240" s="2" t="str">
        <f t="shared" si="188"/>
        <v/>
      </c>
      <c r="AI240" s="2" t="str">
        <f t="shared" si="189"/>
        <v/>
      </c>
      <c r="AJ240" s="36">
        <f t="shared" si="156"/>
        <v>1</v>
      </c>
    </row>
    <row r="241" spans="2:36" ht="25.5" x14ac:dyDescent="0.2">
      <c r="C241" s="23" t="s">
        <v>127</v>
      </c>
      <c r="D241" s="36"/>
      <c r="E241" s="113" t="str">
        <f>E240</f>
        <v>Y</v>
      </c>
      <c r="F241" s="113" t="str">
        <f t="shared" si="192"/>
        <v>Y</v>
      </c>
      <c r="G241" s="113" t="str">
        <f t="shared" si="192"/>
        <v>Y</v>
      </c>
      <c r="H241" s="113" t="str">
        <f t="shared" si="192"/>
        <v>Y</v>
      </c>
      <c r="I241" s="113" t="str">
        <f t="shared" si="192"/>
        <v>Y</v>
      </c>
      <c r="J241" s="113" t="str">
        <f t="shared" si="193"/>
        <v>Y</v>
      </c>
      <c r="K241" s="113" t="str">
        <f t="shared" si="193"/>
        <v>Y</v>
      </c>
      <c r="L241" s="113">
        <f t="shared" si="194"/>
        <v>6</v>
      </c>
      <c r="M241" s="113">
        <f t="shared" si="194"/>
        <v>6</v>
      </c>
      <c r="N241" s="113"/>
      <c r="AA241" s="2">
        <f t="shared" si="181"/>
        <v>1</v>
      </c>
      <c r="AB241" s="2" t="str">
        <f t="shared" si="182"/>
        <v/>
      </c>
      <c r="AC241" s="2" t="str">
        <f t="shared" si="183"/>
        <v/>
      </c>
      <c r="AD241" s="2" t="str">
        <f t="shared" si="184"/>
        <v/>
      </c>
      <c r="AE241" s="2" t="str">
        <f t="shared" si="185"/>
        <v/>
      </c>
      <c r="AF241" s="2" t="str">
        <f t="shared" si="186"/>
        <v/>
      </c>
      <c r="AG241" s="2" t="str">
        <f t="shared" si="187"/>
        <v/>
      </c>
      <c r="AH241" s="2" t="str">
        <f t="shared" si="188"/>
        <v/>
      </c>
      <c r="AI241" s="2" t="str">
        <f t="shared" si="189"/>
        <v/>
      </c>
      <c r="AJ241" s="36">
        <f t="shared" si="156"/>
        <v>1</v>
      </c>
    </row>
    <row r="242" spans="2:36" x14ac:dyDescent="0.2">
      <c r="C242" s="23"/>
      <c r="D242" s="36"/>
      <c r="E242" s="36"/>
      <c r="F242" s="36"/>
      <c r="G242" s="36"/>
      <c r="H242" s="36"/>
      <c r="I242" s="36"/>
      <c r="J242" s="36"/>
      <c r="K242" s="36"/>
      <c r="L242" s="36"/>
      <c r="M242" s="36"/>
      <c r="N242" s="36"/>
      <c r="AA242" s="2" t="str">
        <f t="shared" si="181"/>
        <v/>
      </c>
      <c r="AB242" s="2" t="str">
        <f t="shared" si="182"/>
        <v/>
      </c>
      <c r="AC242" s="2" t="str">
        <f t="shared" si="183"/>
        <v/>
      </c>
      <c r="AD242" s="2" t="str">
        <f t="shared" si="184"/>
        <v/>
      </c>
      <c r="AE242" s="2" t="str">
        <f t="shared" si="185"/>
        <v/>
      </c>
      <c r="AF242" s="2" t="str">
        <f t="shared" si="186"/>
        <v/>
      </c>
      <c r="AG242" s="2" t="str">
        <f t="shared" si="187"/>
        <v/>
      </c>
      <c r="AH242" s="2" t="str">
        <f t="shared" si="188"/>
        <v/>
      </c>
      <c r="AI242" s="2" t="str">
        <f t="shared" si="189"/>
        <v/>
      </c>
      <c r="AJ242" s="36" t="str">
        <f t="shared" si="156"/>
        <v/>
      </c>
    </row>
    <row r="243" spans="2:36" ht="38.25" x14ac:dyDescent="0.2">
      <c r="C243" s="1" t="s">
        <v>128</v>
      </c>
      <c r="D243" s="36"/>
      <c r="E243" s="111" t="s">
        <v>256</v>
      </c>
      <c r="F243" s="111" t="s">
        <v>256</v>
      </c>
      <c r="G243" s="111" t="s">
        <v>256</v>
      </c>
      <c r="H243" s="111" t="s">
        <v>256</v>
      </c>
      <c r="I243" s="111" t="s">
        <v>256</v>
      </c>
      <c r="J243" s="111" t="s">
        <v>256</v>
      </c>
      <c r="K243" s="111" t="s">
        <v>256</v>
      </c>
      <c r="L243" s="110">
        <v>6</v>
      </c>
      <c r="M243" s="110">
        <v>6</v>
      </c>
      <c r="N243" s="115"/>
      <c r="O243" s="112" t="str">
        <f>IF(COUNT(_221d4:_m2m)&gt;1,"Please select ONLY one program.", IF(AND(_221d4=1,E243&lt;&gt;"Y",E243&lt;&gt;"N"),"Select Y/N", IF(AND(_221d3=1,F243&lt;&gt;"Y",F243&lt;&gt;"N"),"Select Y/N", IF(AND(_d3bmir=1,G243&lt;&gt;"Y",G243&lt;&gt;"N"),"Select Y/N", IF(AND(_236=1,H243&lt;&gt;"Y",H243&lt;&gt;"N"),"Select Y/N", IF(AND(_232=1,I243&lt;&gt;"Y",I243&lt;&gt;"N"),"Select Y/N", IF(AND(_207=1,J243&lt;&gt;"Y",EF243&lt;&gt;"N"),"Select Y/N", IF(AND(_m2m=1,K243&lt;&gt;"Y",K243&lt;&gt;"N"),"Select Y/N", IF(AND(_ms8=1,L243&lt;&gt;"Y",L243&lt;&gt;"N"),"Select Y/N", IF(AND(_nms8=1,M243&lt;&gt;"Y",M243&lt;&gt;"N"),"Select Y/N",""))))))))))</f>
        <v/>
      </c>
      <c r="AA243" s="2">
        <f t="shared" si="181"/>
        <v>1</v>
      </c>
      <c r="AB243" s="2" t="str">
        <f t="shared" si="182"/>
        <v/>
      </c>
      <c r="AC243" s="2" t="str">
        <f t="shared" si="183"/>
        <v/>
      </c>
      <c r="AD243" s="2" t="str">
        <f t="shared" si="184"/>
        <v/>
      </c>
      <c r="AE243" s="2" t="str">
        <f t="shared" si="185"/>
        <v/>
      </c>
      <c r="AF243" s="2" t="str">
        <f t="shared" si="186"/>
        <v/>
      </c>
      <c r="AG243" s="2" t="str">
        <f t="shared" si="187"/>
        <v/>
      </c>
      <c r="AH243" s="2" t="str">
        <f t="shared" si="188"/>
        <v/>
      </c>
      <c r="AI243" s="2" t="str">
        <f t="shared" si="189"/>
        <v/>
      </c>
      <c r="AJ243" s="45">
        <f t="shared" si="156"/>
        <v>1</v>
      </c>
    </row>
    <row r="244" spans="2:36" ht="18.75" x14ac:dyDescent="0.2">
      <c r="D244" s="36"/>
      <c r="E244" s="113" t="str">
        <f t="shared" ref="E244:M244" si="195">E243</f>
        <v>Y</v>
      </c>
      <c r="F244" s="113" t="str">
        <f t="shared" si="195"/>
        <v>Y</v>
      </c>
      <c r="G244" s="113" t="str">
        <f t="shared" si="195"/>
        <v>Y</v>
      </c>
      <c r="H244" s="113" t="str">
        <f t="shared" si="195"/>
        <v>Y</v>
      </c>
      <c r="I244" s="113" t="str">
        <f t="shared" si="195"/>
        <v>Y</v>
      </c>
      <c r="J244" s="113" t="str">
        <f t="shared" si="195"/>
        <v>Y</v>
      </c>
      <c r="K244" s="113" t="str">
        <f t="shared" si="195"/>
        <v>Y</v>
      </c>
      <c r="L244" s="113">
        <f t="shared" si="195"/>
        <v>6</v>
      </c>
      <c r="M244" s="113">
        <f t="shared" si="195"/>
        <v>6</v>
      </c>
      <c r="N244" s="113"/>
      <c r="AA244" s="2">
        <f t="shared" si="181"/>
        <v>1</v>
      </c>
      <c r="AB244" s="2" t="str">
        <f t="shared" si="182"/>
        <v/>
      </c>
      <c r="AC244" s="2" t="str">
        <f t="shared" si="183"/>
        <v/>
      </c>
      <c r="AD244" s="2" t="str">
        <f t="shared" si="184"/>
        <v/>
      </c>
      <c r="AE244" s="2" t="str">
        <f t="shared" si="185"/>
        <v/>
      </c>
      <c r="AF244" s="2" t="str">
        <f t="shared" si="186"/>
        <v/>
      </c>
      <c r="AG244" s="2" t="str">
        <f t="shared" si="187"/>
        <v/>
      </c>
      <c r="AH244" s="2" t="str">
        <f t="shared" si="188"/>
        <v/>
      </c>
      <c r="AI244" s="2" t="str">
        <f t="shared" si="189"/>
        <v/>
      </c>
      <c r="AJ244" s="76">
        <f t="shared" si="156"/>
        <v>1</v>
      </c>
    </row>
    <row r="245" spans="2:36" ht="38.25" x14ac:dyDescent="0.2">
      <c r="C245" s="1" t="s">
        <v>129</v>
      </c>
      <c r="D245" s="36"/>
      <c r="E245" s="111" t="s">
        <v>256</v>
      </c>
      <c r="F245" s="111" t="s">
        <v>256</v>
      </c>
      <c r="G245" s="111" t="s">
        <v>256</v>
      </c>
      <c r="H245" s="111" t="s">
        <v>256</v>
      </c>
      <c r="I245" s="111" t="s">
        <v>256</v>
      </c>
      <c r="J245" s="111" t="s">
        <v>256</v>
      </c>
      <c r="K245" s="111" t="s">
        <v>256</v>
      </c>
      <c r="L245" s="110">
        <v>6</v>
      </c>
      <c r="M245" s="110">
        <v>6</v>
      </c>
      <c r="N245" s="115"/>
      <c r="O245" s="112" t="str">
        <f>IF(COUNT(_221d4:_m2m)&gt;1,"Please select ONLY one program.", IF(AND(_221d4=1,E245&lt;&gt;"Y",E245&lt;&gt;"N"),"Select Y/N", IF(AND(_221d3=1,F245&lt;&gt;"Y",F245&lt;&gt;"N"),"Select Y/N", IF(AND(_d3bmir=1,G245&lt;&gt;"Y",G245&lt;&gt;"N"),"Select Y/N", IF(AND(_236=1,H245&lt;&gt;"Y",H245&lt;&gt;"N"),"Select Y/N", IF(AND(_232=1,I245&lt;&gt;"Y",I245&lt;&gt;"N"),"Select Y/N", IF(AND(_207=1,J245&lt;&gt;"Y",EF245&lt;&gt;"N"),"Select Y/N", IF(AND(_m2m=1,K245&lt;&gt;"Y",K245&lt;&gt;"N"),"Select Y/N", IF(AND(_ms8=1,L245&lt;&gt;"Y",L245&lt;&gt;"N"),"Select Y/N", IF(AND(_nms8=1,M245&lt;&gt;"Y",M245&lt;&gt;"N"),"Select Y/N",""))))))))))</f>
        <v/>
      </c>
      <c r="AA245" s="2">
        <f t="shared" si="181"/>
        <v>1</v>
      </c>
      <c r="AB245" s="2" t="str">
        <f t="shared" si="182"/>
        <v/>
      </c>
      <c r="AC245" s="2" t="str">
        <f t="shared" si="183"/>
        <v/>
      </c>
      <c r="AD245" s="2" t="str">
        <f t="shared" si="184"/>
        <v/>
      </c>
      <c r="AE245" s="2" t="str">
        <f t="shared" si="185"/>
        <v/>
      </c>
      <c r="AF245" s="2" t="str">
        <f t="shared" si="186"/>
        <v/>
      </c>
      <c r="AG245" s="2" t="str">
        <f t="shared" si="187"/>
        <v/>
      </c>
      <c r="AH245" s="2" t="str">
        <f t="shared" si="188"/>
        <v/>
      </c>
      <c r="AI245" s="2" t="str">
        <f t="shared" si="189"/>
        <v/>
      </c>
      <c r="AJ245" s="45">
        <f t="shared" si="156"/>
        <v>1</v>
      </c>
    </row>
    <row r="246" spans="2:36" ht="18.75" x14ac:dyDescent="0.2">
      <c r="D246" s="36"/>
      <c r="E246" s="113" t="str">
        <f t="shared" ref="E246:M246" si="196">E245</f>
        <v>Y</v>
      </c>
      <c r="F246" s="113" t="str">
        <f t="shared" si="196"/>
        <v>Y</v>
      </c>
      <c r="G246" s="113" t="str">
        <f t="shared" si="196"/>
        <v>Y</v>
      </c>
      <c r="H246" s="113" t="str">
        <f t="shared" si="196"/>
        <v>Y</v>
      </c>
      <c r="I246" s="113" t="str">
        <f t="shared" si="196"/>
        <v>Y</v>
      </c>
      <c r="J246" s="113" t="str">
        <f t="shared" si="196"/>
        <v>Y</v>
      </c>
      <c r="K246" s="113" t="str">
        <f t="shared" si="196"/>
        <v>Y</v>
      </c>
      <c r="L246" s="113">
        <f t="shared" si="196"/>
        <v>6</v>
      </c>
      <c r="M246" s="113">
        <f t="shared" si="196"/>
        <v>6</v>
      </c>
      <c r="N246" s="113"/>
      <c r="AA246" s="2">
        <f t="shared" si="181"/>
        <v>1</v>
      </c>
      <c r="AB246" s="2" t="str">
        <f t="shared" si="182"/>
        <v/>
      </c>
      <c r="AC246" s="2" t="str">
        <f t="shared" si="183"/>
        <v/>
      </c>
      <c r="AD246" s="2" t="str">
        <f t="shared" si="184"/>
        <v/>
      </c>
      <c r="AE246" s="2" t="str">
        <f t="shared" si="185"/>
        <v/>
      </c>
      <c r="AF246" s="2" t="str">
        <f t="shared" si="186"/>
        <v/>
      </c>
      <c r="AG246" s="2" t="str">
        <f t="shared" si="187"/>
        <v/>
      </c>
      <c r="AH246" s="2" t="str">
        <f t="shared" si="188"/>
        <v/>
      </c>
      <c r="AI246" s="2" t="str">
        <f t="shared" si="189"/>
        <v/>
      </c>
      <c r="AJ246" s="76">
        <f t="shared" si="156"/>
        <v>1</v>
      </c>
    </row>
    <row r="247" spans="2:36" ht="51" x14ac:dyDescent="0.2">
      <c r="C247" s="1" t="s">
        <v>130</v>
      </c>
      <c r="D247" s="36"/>
      <c r="E247" s="111" t="s">
        <v>256</v>
      </c>
      <c r="F247" s="111" t="s">
        <v>256</v>
      </c>
      <c r="G247" s="111" t="s">
        <v>256</v>
      </c>
      <c r="H247" s="111" t="s">
        <v>256</v>
      </c>
      <c r="I247" s="111" t="s">
        <v>256</v>
      </c>
      <c r="J247" s="111" t="s">
        <v>256</v>
      </c>
      <c r="K247" s="111" t="s">
        <v>256</v>
      </c>
      <c r="L247" s="110">
        <v>6</v>
      </c>
      <c r="M247" s="110">
        <v>6</v>
      </c>
      <c r="N247" s="115"/>
      <c r="O247" s="112" t="str">
        <f>IF(COUNT(_221d4:_m2m)&gt;1,"Please select ONLY one program.", IF(AND(_221d4=1,E247&lt;&gt;"Y",E247&lt;&gt;"N"),"Select Y/N", IF(AND(_221d3=1,F247&lt;&gt;"Y",F247&lt;&gt;"N"),"Select Y/N", IF(AND(_d3bmir=1,G247&lt;&gt;"Y",G247&lt;&gt;"N"),"Select Y/N", IF(AND(_236=1,H247&lt;&gt;"Y",H247&lt;&gt;"N"),"Select Y/N", IF(AND(_232=1,I247&lt;&gt;"Y",I247&lt;&gt;"N"),"Select Y/N", IF(AND(_207=1,J247&lt;&gt;"Y",EF247&lt;&gt;"N"),"Select Y/N", IF(AND(_m2m=1,K247&lt;&gt;"Y",K247&lt;&gt;"N"),"Select Y/N", IF(AND(_ms8=1,L247&lt;&gt;"Y",L247&lt;&gt;"N"),"Select Y/N", IF(AND(_nms8=1,M247&lt;&gt;"Y",M247&lt;&gt;"N"),"Select Y/N",""))))))))))</f>
        <v/>
      </c>
      <c r="AA247" s="2">
        <f t="shared" si="181"/>
        <v>1</v>
      </c>
      <c r="AB247" s="2" t="str">
        <f t="shared" si="182"/>
        <v/>
      </c>
      <c r="AC247" s="2" t="str">
        <f t="shared" si="183"/>
        <v/>
      </c>
      <c r="AD247" s="2" t="str">
        <f t="shared" si="184"/>
        <v/>
      </c>
      <c r="AE247" s="2" t="str">
        <f t="shared" si="185"/>
        <v/>
      </c>
      <c r="AF247" s="2" t="str">
        <f t="shared" si="186"/>
        <v/>
      </c>
      <c r="AG247" s="2" t="str">
        <f t="shared" si="187"/>
        <v/>
      </c>
      <c r="AH247" s="2" t="str">
        <f t="shared" si="188"/>
        <v/>
      </c>
      <c r="AI247" s="2" t="str">
        <f t="shared" si="189"/>
        <v/>
      </c>
      <c r="AJ247" s="45">
        <f t="shared" si="156"/>
        <v>1</v>
      </c>
    </row>
    <row r="248" spans="2:36" ht="18.75" x14ac:dyDescent="0.2">
      <c r="D248" s="36"/>
      <c r="E248" s="113" t="str">
        <f t="shared" ref="E248:M248" si="197">E247</f>
        <v>Y</v>
      </c>
      <c r="F248" s="113" t="str">
        <f t="shared" si="197"/>
        <v>Y</v>
      </c>
      <c r="G248" s="113" t="str">
        <f t="shared" si="197"/>
        <v>Y</v>
      </c>
      <c r="H248" s="113" t="str">
        <f t="shared" si="197"/>
        <v>Y</v>
      </c>
      <c r="I248" s="113" t="str">
        <f t="shared" si="197"/>
        <v>Y</v>
      </c>
      <c r="J248" s="113" t="str">
        <f t="shared" si="197"/>
        <v>Y</v>
      </c>
      <c r="K248" s="113" t="str">
        <f t="shared" si="197"/>
        <v>Y</v>
      </c>
      <c r="L248" s="113">
        <f t="shared" si="197"/>
        <v>6</v>
      </c>
      <c r="M248" s="113">
        <f t="shared" si="197"/>
        <v>6</v>
      </c>
      <c r="N248" s="115"/>
      <c r="AA248" s="2">
        <f t="shared" si="181"/>
        <v>1</v>
      </c>
      <c r="AB248" s="2" t="str">
        <f t="shared" si="182"/>
        <v/>
      </c>
      <c r="AC248" s="2" t="str">
        <f t="shared" si="183"/>
        <v/>
      </c>
      <c r="AD248" s="2" t="str">
        <f t="shared" si="184"/>
        <v/>
      </c>
      <c r="AE248" s="2" t="str">
        <f t="shared" si="185"/>
        <v/>
      </c>
      <c r="AF248" s="2" t="str">
        <f t="shared" si="186"/>
        <v/>
      </c>
      <c r="AG248" s="2" t="str">
        <f t="shared" si="187"/>
        <v/>
      </c>
      <c r="AH248" s="2" t="str">
        <f t="shared" si="188"/>
        <v/>
      </c>
      <c r="AI248" s="2" t="str">
        <f t="shared" si="189"/>
        <v/>
      </c>
      <c r="AJ248" s="76">
        <f t="shared" si="156"/>
        <v>1</v>
      </c>
    </row>
    <row r="249" spans="2:36" ht="38.25" x14ac:dyDescent="0.2">
      <c r="C249" s="1" t="str">
        <f>C63</f>
        <v>e. Review a sample of the correspondence chronology files for the period under audit for correspondence evidencing litigation or potential litigation related to discriminatory rental practices.</v>
      </c>
      <c r="D249" s="36"/>
      <c r="E249" s="110">
        <f>E63</f>
        <v>1</v>
      </c>
      <c r="F249" s="110">
        <f t="shared" ref="F249:M249" si="198">F63</f>
        <v>1</v>
      </c>
      <c r="G249" s="110">
        <f t="shared" si="198"/>
        <v>1</v>
      </c>
      <c r="H249" s="110">
        <f t="shared" si="198"/>
        <v>1</v>
      </c>
      <c r="I249" s="110">
        <f t="shared" si="198"/>
        <v>1</v>
      </c>
      <c r="J249" s="110">
        <f t="shared" si="198"/>
        <v>1</v>
      </c>
      <c r="K249" s="110">
        <f t="shared" si="198"/>
        <v>1</v>
      </c>
      <c r="L249" s="110">
        <f t="shared" si="198"/>
        <v>1</v>
      </c>
      <c r="M249" s="110">
        <f t="shared" si="198"/>
        <v>1</v>
      </c>
      <c r="N249" s="115"/>
      <c r="AA249" s="2" t="str">
        <f t="shared" si="181"/>
        <v/>
      </c>
      <c r="AB249" s="2" t="str">
        <f t="shared" si="182"/>
        <v/>
      </c>
      <c r="AC249" s="2" t="str">
        <f t="shared" si="183"/>
        <v/>
      </c>
      <c r="AD249" s="2" t="str">
        <f t="shared" si="184"/>
        <v/>
      </c>
      <c r="AE249" s="2" t="str">
        <f t="shared" si="185"/>
        <v/>
      </c>
      <c r="AF249" s="2" t="str">
        <f t="shared" si="186"/>
        <v/>
      </c>
      <c r="AG249" s="2" t="str">
        <f t="shared" si="187"/>
        <v/>
      </c>
      <c r="AH249" s="2" t="str">
        <f t="shared" si="188"/>
        <v/>
      </c>
      <c r="AI249" s="2" t="str">
        <f t="shared" si="189"/>
        <v/>
      </c>
      <c r="AJ249" s="45" t="str">
        <f t="shared" si="156"/>
        <v/>
      </c>
    </row>
    <row r="250" spans="2:36" ht="18.75" x14ac:dyDescent="0.2">
      <c r="D250" s="36"/>
      <c r="E250" s="113">
        <f t="shared" ref="E250:M250" si="199">E249</f>
        <v>1</v>
      </c>
      <c r="F250" s="113">
        <f t="shared" si="199"/>
        <v>1</v>
      </c>
      <c r="G250" s="113">
        <f t="shared" si="199"/>
        <v>1</v>
      </c>
      <c r="H250" s="113">
        <f t="shared" si="199"/>
        <v>1</v>
      </c>
      <c r="I250" s="113">
        <f t="shared" si="199"/>
        <v>1</v>
      </c>
      <c r="J250" s="113">
        <f t="shared" si="199"/>
        <v>1</v>
      </c>
      <c r="K250" s="113">
        <f t="shared" si="199"/>
        <v>1</v>
      </c>
      <c r="L250" s="113">
        <f t="shared" si="199"/>
        <v>1</v>
      </c>
      <c r="M250" s="113">
        <f t="shared" si="199"/>
        <v>1</v>
      </c>
      <c r="N250" s="115"/>
      <c r="AA250" s="2" t="str">
        <f t="shared" si="181"/>
        <v/>
      </c>
      <c r="AB250" s="2" t="str">
        <f t="shared" si="182"/>
        <v/>
      </c>
      <c r="AC250" s="2" t="str">
        <f t="shared" si="183"/>
        <v/>
      </c>
      <c r="AD250" s="2" t="str">
        <f t="shared" si="184"/>
        <v/>
      </c>
      <c r="AE250" s="2" t="str">
        <f t="shared" si="185"/>
        <v/>
      </c>
      <c r="AF250" s="2" t="str">
        <f t="shared" si="186"/>
        <v/>
      </c>
      <c r="AG250" s="2" t="str">
        <f t="shared" si="187"/>
        <v/>
      </c>
      <c r="AH250" s="2" t="str">
        <f t="shared" si="188"/>
        <v/>
      </c>
      <c r="AI250" s="2" t="str">
        <f t="shared" si="189"/>
        <v/>
      </c>
      <c r="AJ250" s="75" t="str">
        <f t="shared" si="156"/>
        <v/>
      </c>
    </row>
    <row r="251" spans="2:36" ht="18.75" x14ac:dyDescent="0.2">
      <c r="B251" s="66"/>
      <c r="C251" s="46" t="s">
        <v>343</v>
      </c>
      <c r="D251" s="36"/>
      <c r="E251" s="36"/>
      <c r="F251" s="36"/>
      <c r="G251" s="36"/>
      <c r="H251" s="36"/>
      <c r="I251" s="36"/>
      <c r="J251" s="36"/>
      <c r="K251" s="36"/>
      <c r="L251" s="36"/>
      <c r="M251" s="36"/>
      <c r="N251" s="36"/>
      <c r="AA251" s="2" t="str">
        <f t="shared" si="181"/>
        <v/>
      </c>
      <c r="AB251" s="2" t="str">
        <f t="shared" si="182"/>
        <v/>
      </c>
      <c r="AC251" s="2" t="str">
        <f t="shared" si="183"/>
        <v/>
      </c>
      <c r="AD251" s="2" t="str">
        <f t="shared" si="184"/>
        <v/>
      </c>
      <c r="AE251" s="2" t="str">
        <f t="shared" si="185"/>
        <v/>
      </c>
      <c r="AF251" s="2" t="str">
        <f t="shared" si="186"/>
        <v/>
      </c>
      <c r="AG251" s="2" t="str">
        <f t="shared" si="187"/>
        <v/>
      </c>
      <c r="AH251" s="2" t="str">
        <f t="shared" si="188"/>
        <v/>
      </c>
      <c r="AI251" s="2" t="str">
        <f t="shared" si="189"/>
        <v/>
      </c>
      <c r="AJ251" s="36" t="str">
        <f t="shared" si="156"/>
        <v/>
      </c>
    </row>
    <row r="252" spans="2:36" ht="18.75" x14ac:dyDescent="0.2">
      <c r="B252" s="66"/>
      <c r="C252" s="46" t="s">
        <v>314</v>
      </c>
      <c r="D252" s="36"/>
      <c r="E252" s="36"/>
      <c r="F252" s="36"/>
      <c r="G252" s="36"/>
      <c r="H252" s="36"/>
      <c r="I252" s="36"/>
      <c r="J252" s="36"/>
      <c r="K252" s="36"/>
      <c r="L252" s="36"/>
      <c r="M252" s="36"/>
      <c r="N252" s="36"/>
      <c r="AA252" s="2" t="str">
        <f t="shared" si="181"/>
        <v/>
      </c>
      <c r="AB252" s="2" t="str">
        <f t="shared" si="182"/>
        <v/>
      </c>
      <c r="AC252" s="2" t="str">
        <f t="shared" si="183"/>
        <v/>
      </c>
      <c r="AD252" s="2" t="str">
        <f t="shared" si="184"/>
        <v/>
      </c>
      <c r="AE252" s="2" t="str">
        <f t="shared" si="185"/>
        <v/>
      </c>
      <c r="AF252" s="2" t="str">
        <f t="shared" si="186"/>
        <v/>
      </c>
      <c r="AG252" s="2" t="str">
        <f t="shared" si="187"/>
        <v/>
      </c>
      <c r="AH252" s="2" t="str">
        <f t="shared" si="188"/>
        <v/>
      </c>
      <c r="AI252" s="2" t="str">
        <f t="shared" si="189"/>
        <v/>
      </c>
      <c r="AJ252" s="36" t="str">
        <f t="shared" si="156"/>
        <v/>
      </c>
    </row>
    <row r="253" spans="2:36" ht="15.75" x14ac:dyDescent="0.2">
      <c r="C253" s="46" t="s">
        <v>315</v>
      </c>
      <c r="D253" s="36"/>
      <c r="E253" s="36"/>
      <c r="F253" s="36"/>
      <c r="G253" s="36"/>
      <c r="H253" s="36"/>
      <c r="I253" s="36"/>
      <c r="J253" s="36"/>
      <c r="K253" s="36"/>
      <c r="L253" s="36"/>
      <c r="M253" s="36"/>
      <c r="N253" s="36"/>
      <c r="AA253" s="2" t="str">
        <f t="shared" si="181"/>
        <v/>
      </c>
      <c r="AB253" s="2" t="str">
        <f t="shared" si="182"/>
        <v/>
      </c>
      <c r="AC253" s="2" t="str">
        <f t="shared" si="183"/>
        <v/>
      </c>
      <c r="AD253" s="2" t="str">
        <f t="shared" si="184"/>
        <v/>
      </c>
      <c r="AE253" s="2" t="str">
        <f t="shared" si="185"/>
        <v/>
      </c>
      <c r="AF253" s="2" t="str">
        <f t="shared" si="186"/>
        <v/>
      </c>
      <c r="AG253" s="2" t="str">
        <f t="shared" si="187"/>
        <v/>
      </c>
      <c r="AH253" s="2" t="str">
        <f t="shared" si="188"/>
        <v/>
      </c>
      <c r="AI253" s="2" t="str">
        <f t="shared" si="189"/>
        <v/>
      </c>
      <c r="AJ253" s="36" t="str">
        <f t="shared" si="156"/>
        <v/>
      </c>
    </row>
    <row r="254" spans="2:36" x14ac:dyDescent="0.2">
      <c r="D254" s="36"/>
      <c r="E254" s="36"/>
      <c r="F254" s="36"/>
      <c r="G254" s="36"/>
      <c r="H254" s="36"/>
      <c r="I254" s="36"/>
      <c r="J254" s="36"/>
      <c r="K254" s="36"/>
      <c r="L254" s="36"/>
      <c r="M254" s="36"/>
      <c r="N254" s="36"/>
      <c r="AA254" s="2" t="str">
        <f t="shared" si="181"/>
        <v/>
      </c>
      <c r="AB254" s="2" t="str">
        <f t="shared" si="182"/>
        <v/>
      </c>
      <c r="AC254" s="2" t="str">
        <f t="shared" si="183"/>
        <v/>
      </c>
      <c r="AD254" s="2" t="str">
        <f t="shared" si="184"/>
        <v/>
      </c>
      <c r="AE254" s="2" t="str">
        <f t="shared" si="185"/>
        <v/>
      </c>
      <c r="AF254" s="2" t="str">
        <f t="shared" si="186"/>
        <v/>
      </c>
      <c r="AG254" s="2" t="str">
        <f t="shared" si="187"/>
        <v/>
      </c>
      <c r="AH254" s="2" t="str">
        <f t="shared" si="188"/>
        <v/>
      </c>
      <c r="AI254" s="2" t="str">
        <f t="shared" si="189"/>
        <v/>
      </c>
      <c r="AJ254" s="36" t="str">
        <f t="shared" si="156"/>
        <v/>
      </c>
    </row>
    <row r="255" spans="2:36" x14ac:dyDescent="0.2">
      <c r="B255" s="21"/>
      <c r="C255" s="22"/>
      <c r="D255" s="37"/>
      <c r="E255" s="37"/>
      <c r="F255" s="37"/>
      <c r="G255" s="37"/>
      <c r="H255" s="37"/>
      <c r="I255" s="37"/>
      <c r="J255" s="37"/>
      <c r="K255" s="37"/>
      <c r="L255" s="37"/>
      <c r="M255" s="37"/>
      <c r="N255" s="36"/>
      <c r="AA255" s="108" t="str">
        <f t="shared" si="181"/>
        <v/>
      </c>
      <c r="AB255" s="108" t="str">
        <f t="shared" si="182"/>
        <v/>
      </c>
      <c r="AC255" s="108" t="str">
        <f t="shared" si="183"/>
        <v/>
      </c>
      <c r="AD255" s="108" t="str">
        <f t="shared" si="184"/>
        <v/>
      </c>
      <c r="AE255" s="108" t="str">
        <f t="shared" si="185"/>
        <v/>
      </c>
      <c r="AF255" s="108" t="str">
        <f t="shared" si="186"/>
        <v/>
      </c>
      <c r="AG255" s="108" t="str">
        <f t="shared" si="187"/>
        <v/>
      </c>
      <c r="AH255" s="108" t="str">
        <f t="shared" si="188"/>
        <v/>
      </c>
      <c r="AI255" s="108" t="str">
        <f t="shared" si="189"/>
        <v/>
      </c>
      <c r="AJ255" s="37" t="str">
        <f t="shared" si="156"/>
        <v/>
      </c>
    </row>
    <row r="256" spans="2:36" x14ac:dyDescent="0.2">
      <c r="B256" s="21"/>
      <c r="C256" s="22"/>
      <c r="D256" s="37"/>
      <c r="E256" s="37"/>
      <c r="F256" s="37"/>
      <c r="G256" s="37"/>
      <c r="H256" s="37"/>
      <c r="I256" s="37"/>
      <c r="J256" s="37"/>
      <c r="K256" s="37"/>
      <c r="L256" s="37"/>
      <c r="M256" s="37"/>
      <c r="N256" s="36"/>
      <c r="AA256" s="94" t="str">
        <f t="shared" ref="AA256:AI257" si="200">IF(SUM(AA257:AA297)=0,"",(SUM(AA257:AA297)))</f>
        <v/>
      </c>
      <c r="AB256" s="94" t="str">
        <f t="shared" si="200"/>
        <v/>
      </c>
      <c r="AC256" s="94" t="str">
        <f t="shared" si="200"/>
        <v/>
      </c>
      <c r="AD256" s="94" t="str">
        <f t="shared" si="200"/>
        <v/>
      </c>
      <c r="AE256" s="94" t="str">
        <f t="shared" si="200"/>
        <v/>
      </c>
      <c r="AF256" s="94" t="str">
        <f t="shared" si="200"/>
        <v/>
      </c>
      <c r="AG256" s="94" t="str">
        <f t="shared" si="200"/>
        <v/>
      </c>
      <c r="AH256" s="94" t="str">
        <f t="shared" si="200"/>
        <v/>
      </c>
      <c r="AI256" s="94" t="str">
        <f t="shared" si="200"/>
        <v/>
      </c>
      <c r="AJ256" s="37" t="str">
        <f t="shared" si="156"/>
        <v/>
      </c>
    </row>
    <row r="257" spans="2:36" ht="15.75" x14ac:dyDescent="0.2">
      <c r="B257" s="67" t="s">
        <v>29</v>
      </c>
      <c r="D257" s="36"/>
      <c r="E257" s="36"/>
      <c r="F257" s="36"/>
      <c r="G257" s="36"/>
      <c r="H257" s="36"/>
      <c r="I257" s="36"/>
      <c r="J257" s="36"/>
      <c r="K257" s="36"/>
      <c r="L257" s="36"/>
      <c r="M257" s="36"/>
      <c r="N257" s="36"/>
      <c r="AA257" s="94" t="str">
        <f t="shared" si="200"/>
        <v/>
      </c>
      <c r="AB257" s="94" t="str">
        <f t="shared" si="200"/>
        <v/>
      </c>
      <c r="AC257" s="94" t="str">
        <f t="shared" si="200"/>
        <v/>
      </c>
      <c r="AD257" s="94" t="str">
        <f t="shared" si="200"/>
        <v/>
      </c>
      <c r="AE257" s="94" t="str">
        <f t="shared" si="200"/>
        <v/>
      </c>
      <c r="AF257" s="94" t="str">
        <f t="shared" si="200"/>
        <v/>
      </c>
      <c r="AG257" s="94" t="str">
        <f t="shared" si="200"/>
        <v/>
      </c>
      <c r="AH257" s="94" t="str">
        <f t="shared" si="200"/>
        <v/>
      </c>
      <c r="AI257" s="94" t="str">
        <f t="shared" si="200"/>
        <v/>
      </c>
      <c r="AJ257" s="36" t="str">
        <f t="shared" ref="AJ257:AJ320" si="201">IF(SUM(AA257:AI257)&gt;0,1,"")</f>
        <v/>
      </c>
    </row>
    <row r="258" spans="2:36" ht="76.5" x14ac:dyDescent="0.2">
      <c r="C258" s="1" t="s">
        <v>237</v>
      </c>
      <c r="D258" s="36"/>
      <c r="E258" s="36"/>
      <c r="F258" s="36"/>
      <c r="G258" s="36"/>
      <c r="H258" s="36"/>
      <c r="I258" s="36"/>
      <c r="J258" s="36"/>
      <c r="K258" s="36"/>
      <c r="L258" s="36"/>
      <c r="M258" s="36"/>
      <c r="N258" s="36"/>
      <c r="AA258" s="94" t="str">
        <f t="shared" ref="AA258:AI258" si="202">IF(SUM(AA259:AA298)=0,"",(SUM(AA259:AA298)))</f>
        <v/>
      </c>
      <c r="AB258" s="94" t="str">
        <f t="shared" si="202"/>
        <v/>
      </c>
      <c r="AC258" s="94" t="str">
        <f t="shared" si="202"/>
        <v/>
      </c>
      <c r="AD258" s="94" t="str">
        <f t="shared" si="202"/>
        <v/>
      </c>
      <c r="AE258" s="94" t="str">
        <f t="shared" si="202"/>
        <v/>
      </c>
      <c r="AF258" s="94" t="str">
        <f t="shared" si="202"/>
        <v/>
      </c>
      <c r="AG258" s="94" t="str">
        <f t="shared" si="202"/>
        <v/>
      </c>
      <c r="AH258" s="94" t="str">
        <f t="shared" si="202"/>
        <v/>
      </c>
      <c r="AI258" s="94" t="str">
        <f t="shared" si="202"/>
        <v/>
      </c>
      <c r="AJ258" s="36" t="str">
        <f t="shared" si="201"/>
        <v/>
      </c>
    </row>
    <row r="259" spans="2:36" x14ac:dyDescent="0.2">
      <c r="D259" s="36"/>
      <c r="E259" s="36"/>
      <c r="F259" s="36"/>
      <c r="G259" s="36"/>
      <c r="H259" s="36"/>
      <c r="I259" s="36"/>
      <c r="J259" s="36"/>
      <c r="K259" s="36"/>
      <c r="L259" s="36"/>
      <c r="M259" s="36"/>
      <c r="N259" s="36"/>
      <c r="AA259" s="94" t="str">
        <f t="shared" ref="AA259:AI259" si="203">IF(SUM(AA260:AA298)=0,"",(SUM(AA260:AA298)))</f>
        <v/>
      </c>
      <c r="AB259" s="94" t="str">
        <f t="shared" si="203"/>
        <v/>
      </c>
      <c r="AC259" s="94" t="str">
        <f t="shared" si="203"/>
        <v/>
      </c>
      <c r="AD259" s="94" t="str">
        <f t="shared" si="203"/>
        <v/>
      </c>
      <c r="AE259" s="94" t="str">
        <f t="shared" si="203"/>
        <v/>
      </c>
      <c r="AF259" s="94" t="str">
        <f t="shared" si="203"/>
        <v/>
      </c>
      <c r="AG259" s="94" t="str">
        <f t="shared" si="203"/>
        <v/>
      </c>
      <c r="AH259" s="94" t="str">
        <f t="shared" si="203"/>
        <v/>
      </c>
      <c r="AI259" s="94" t="str">
        <f t="shared" si="203"/>
        <v/>
      </c>
      <c r="AJ259" s="36" t="str">
        <f t="shared" si="201"/>
        <v/>
      </c>
    </row>
    <row r="260" spans="2:36" x14ac:dyDescent="0.2">
      <c r="C260" s="20" t="s">
        <v>37</v>
      </c>
      <c r="D260" s="36"/>
      <c r="E260" s="36"/>
      <c r="F260" s="36"/>
      <c r="G260" s="36"/>
      <c r="H260" s="36"/>
      <c r="I260" s="36"/>
      <c r="J260" s="36"/>
      <c r="K260" s="36"/>
      <c r="L260" s="36"/>
      <c r="M260" s="36"/>
      <c r="N260" s="36"/>
      <c r="AA260" s="94" t="str">
        <f t="shared" ref="AA260:AI260" si="204">IF(SUM(AA261:AA298)=0,"",(SUM(AA261:AA298)))</f>
        <v/>
      </c>
      <c r="AB260" s="94" t="str">
        <f t="shared" si="204"/>
        <v/>
      </c>
      <c r="AC260" s="94" t="str">
        <f t="shared" si="204"/>
        <v/>
      </c>
      <c r="AD260" s="94" t="str">
        <f t="shared" si="204"/>
        <v/>
      </c>
      <c r="AE260" s="94" t="str">
        <f t="shared" si="204"/>
        <v/>
      </c>
      <c r="AF260" s="94" t="str">
        <f t="shared" si="204"/>
        <v/>
      </c>
      <c r="AG260" s="94" t="str">
        <f t="shared" si="204"/>
        <v/>
      </c>
      <c r="AH260" s="94" t="str">
        <f t="shared" si="204"/>
        <v/>
      </c>
      <c r="AI260" s="94" t="str">
        <f t="shared" si="204"/>
        <v/>
      </c>
      <c r="AJ260" s="36" t="str">
        <f t="shared" si="201"/>
        <v/>
      </c>
    </row>
    <row r="261" spans="2:36" ht="38.25" x14ac:dyDescent="0.2">
      <c r="C261" s="1" t="s">
        <v>131</v>
      </c>
      <c r="D261" s="36"/>
      <c r="E261" s="111" t="s">
        <v>257</v>
      </c>
      <c r="F261" s="111" t="s">
        <v>257</v>
      </c>
      <c r="G261" s="111" t="s">
        <v>256</v>
      </c>
      <c r="H261" s="111" t="s">
        <v>256</v>
      </c>
      <c r="I261" s="111" t="s">
        <v>257</v>
      </c>
      <c r="J261" s="111" t="s">
        <v>257</v>
      </c>
      <c r="K261" s="111" t="s">
        <v>257</v>
      </c>
      <c r="L261" s="111" t="s">
        <v>256</v>
      </c>
      <c r="M261" s="110" t="s">
        <v>0</v>
      </c>
      <c r="N261" s="115"/>
      <c r="O261" s="112" t="str">
        <f>IF(COUNT(_221d4:_m2m)&gt;1,"Please select ONLY one program.", IF(AND(_221d4=1,E261&lt;&gt;"Y",E261&lt;&gt;"N"),"Select Y/N", IF(AND(_221d3=1,F261&lt;&gt;"Y",F261&lt;&gt;"N"),"Select Y/N", IF(AND(_d3bmir=1,G261&lt;&gt;"Y",G261&lt;&gt;"N"),"Select Y/N", IF(AND(_236=1,H261&lt;&gt;"Y",H261&lt;&gt;"N"),"Select Y/N", IF(AND(_232=1,I261&lt;&gt;"Y",I261&lt;&gt;"N"),"Select Y/N", IF(AND(_207=1,J261&lt;&gt;"Y",EF261&lt;&gt;"N"),"Select Y/N", IF(AND(_m2m=1,K261&lt;&gt;"Y",K261&lt;&gt;"N"),"Select Y/N", IF(AND(_ms8=1,L261&lt;&gt;"Y",L261&lt;&gt;"N"),"Select Y/N", IF(AND(_nms8=1,M261&lt;&gt;"Y",M261&lt;&gt;"N"),"Select Y/N",""))))))))))</f>
        <v/>
      </c>
      <c r="AA261" s="2" t="str">
        <f t="shared" ref="AA261:AA299" si="205">IF(AND(_221d4=1,E261="Y"),1,"")</f>
        <v/>
      </c>
      <c r="AB261" s="2" t="str">
        <f t="shared" ref="AB261:AB299" si="206">IF(AND(_221d3=1,F261="Y"),1,"")</f>
        <v/>
      </c>
      <c r="AC261" s="2" t="str">
        <f t="shared" ref="AC261:AC299" si="207">IF(AND(_d3bmir=1,G261="Y"),1,"")</f>
        <v/>
      </c>
      <c r="AD261" s="2" t="str">
        <f t="shared" ref="AD261:AD299" si="208">IF(AND(_236=1,H261="Y"),1,"")</f>
        <v/>
      </c>
      <c r="AE261" s="2" t="str">
        <f t="shared" ref="AE261:AE299" si="209">IF(AND(_232=1,I261="Y"),1,"")</f>
        <v/>
      </c>
      <c r="AF261" s="2" t="str">
        <f t="shared" ref="AF261:AF299" si="210">IF(AND(_207=1,J261="Y"),1,"")</f>
        <v/>
      </c>
      <c r="AG261" s="2" t="str">
        <f t="shared" ref="AG261:AG299" si="211">IF(AND(_m2m=1,K261="Y"),1,"")</f>
        <v/>
      </c>
      <c r="AH261" s="2" t="str">
        <f t="shared" ref="AH261:AH299" si="212">IF(AND(_ms8=1,L261="Y"),1,"")</f>
        <v/>
      </c>
      <c r="AI261" s="2" t="str">
        <f t="shared" ref="AI261:AI299" si="213">IF(AND(_nms8=1,M261="Y"),1,"")</f>
        <v/>
      </c>
      <c r="AJ261" s="45" t="str">
        <f t="shared" si="201"/>
        <v/>
      </c>
    </row>
    <row r="262" spans="2:36" ht="18.75" x14ac:dyDescent="0.2">
      <c r="D262" s="36"/>
      <c r="E262" s="113" t="str">
        <f t="shared" ref="E262:M262" si="214">E261</f>
        <v>N</v>
      </c>
      <c r="F262" s="113" t="str">
        <f t="shared" si="214"/>
        <v>N</v>
      </c>
      <c r="G262" s="113" t="str">
        <f t="shared" si="214"/>
        <v>Y</v>
      </c>
      <c r="H262" s="113" t="str">
        <f t="shared" si="214"/>
        <v>Y</v>
      </c>
      <c r="I262" s="113" t="str">
        <f t="shared" si="214"/>
        <v>N</v>
      </c>
      <c r="J262" s="113" t="str">
        <f t="shared" si="214"/>
        <v>N</v>
      </c>
      <c r="K262" s="113" t="str">
        <f t="shared" si="214"/>
        <v>N</v>
      </c>
      <c r="L262" s="113" t="str">
        <f t="shared" si="214"/>
        <v>Y</v>
      </c>
      <c r="M262" s="113" t="str">
        <f t="shared" si="214"/>
        <v>?</v>
      </c>
      <c r="N262" s="113"/>
      <c r="AA262" s="2" t="str">
        <f t="shared" si="205"/>
        <v/>
      </c>
      <c r="AB262" s="2" t="str">
        <f t="shared" si="206"/>
        <v/>
      </c>
      <c r="AC262" s="2" t="str">
        <f t="shared" si="207"/>
        <v/>
      </c>
      <c r="AD262" s="2" t="str">
        <f t="shared" si="208"/>
        <v/>
      </c>
      <c r="AE262" s="2" t="str">
        <f t="shared" si="209"/>
        <v/>
      </c>
      <c r="AF262" s="2" t="str">
        <f t="shared" si="210"/>
        <v/>
      </c>
      <c r="AG262" s="2" t="str">
        <f t="shared" si="211"/>
        <v/>
      </c>
      <c r="AH262" s="2" t="str">
        <f t="shared" si="212"/>
        <v/>
      </c>
      <c r="AI262" s="2" t="str">
        <f t="shared" si="213"/>
        <v/>
      </c>
      <c r="AJ262" s="76" t="str">
        <f t="shared" si="201"/>
        <v/>
      </c>
    </row>
    <row r="263" spans="2:36" ht="63.75" x14ac:dyDescent="0.2">
      <c r="C263" s="1" t="s">
        <v>132</v>
      </c>
      <c r="D263" s="36"/>
      <c r="E263" s="111" t="s">
        <v>257</v>
      </c>
      <c r="F263" s="111" t="s">
        <v>257</v>
      </c>
      <c r="G263" s="111" t="s">
        <v>256</v>
      </c>
      <c r="H263" s="111" t="s">
        <v>256</v>
      </c>
      <c r="I263" s="111" t="s">
        <v>257</v>
      </c>
      <c r="J263" s="111" t="s">
        <v>257</v>
      </c>
      <c r="K263" s="111" t="s">
        <v>257</v>
      </c>
      <c r="L263" s="111" t="s">
        <v>256</v>
      </c>
      <c r="M263" s="110" t="s">
        <v>0</v>
      </c>
      <c r="N263" s="115"/>
      <c r="O263" s="112" t="str">
        <f>IF(COUNT(_221d4:_m2m)&gt;1,"Please select ONLY one program.", IF(AND(_221d4=1,E263&lt;&gt;"Y",E263&lt;&gt;"N"),"Select Y/N", IF(AND(_221d3=1,F263&lt;&gt;"Y",F263&lt;&gt;"N"),"Select Y/N", IF(AND(_d3bmir=1,G263&lt;&gt;"Y",G263&lt;&gt;"N"),"Select Y/N", IF(AND(_236=1,H263&lt;&gt;"Y",H263&lt;&gt;"N"),"Select Y/N", IF(AND(_232=1,I263&lt;&gt;"Y",I263&lt;&gt;"N"),"Select Y/N", IF(AND(_207=1,J263&lt;&gt;"Y",EF263&lt;&gt;"N"),"Select Y/N", IF(AND(_m2m=1,K263&lt;&gt;"Y",K263&lt;&gt;"N"),"Select Y/N", IF(AND(_ms8=1,L263&lt;&gt;"Y",L263&lt;&gt;"N"),"Select Y/N", IF(AND(_nms8=1,M263&lt;&gt;"Y",M263&lt;&gt;"N"),"Select Y/N",""))))))))))</f>
        <v/>
      </c>
      <c r="AA263" s="2" t="str">
        <f t="shared" si="205"/>
        <v/>
      </c>
      <c r="AB263" s="2" t="str">
        <f t="shared" si="206"/>
        <v/>
      </c>
      <c r="AC263" s="2" t="str">
        <f t="shared" si="207"/>
        <v/>
      </c>
      <c r="AD263" s="2" t="str">
        <f t="shared" si="208"/>
        <v/>
      </c>
      <c r="AE263" s="2" t="str">
        <f t="shared" si="209"/>
        <v/>
      </c>
      <c r="AF263" s="2" t="str">
        <f t="shared" si="210"/>
        <v/>
      </c>
      <c r="AG263" s="2" t="str">
        <f t="shared" si="211"/>
        <v/>
      </c>
      <c r="AH263" s="2" t="str">
        <f t="shared" si="212"/>
        <v/>
      </c>
      <c r="AI263" s="2" t="str">
        <f t="shared" si="213"/>
        <v/>
      </c>
      <c r="AJ263" s="45" t="str">
        <f t="shared" si="201"/>
        <v/>
      </c>
    </row>
    <row r="264" spans="2:36" ht="18.75" x14ac:dyDescent="0.2">
      <c r="D264" s="36"/>
      <c r="E264" s="113" t="str">
        <f t="shared" ref="E264:M264" si="215">E263</f>
        <v>N</v>
      </c>
      <c r="F264" s="113" t="str">
        <f t="shared" si="215"/>
        <v>N</v>
      </c>
      <c r="G264" s="113" t="str">
        <f t="shared" si="215"/>
        <v>Y</v>
      </c>
      <c r="H264" s="113" t="str">
        <f t="shared" si="215"/>
        <v>Y</v>
      </c>
      <c r="I264" s="113" t="str">
        <f t="shared" si="215"/>
        <v>N</v>
      </c>
      <c r="J264" s="113" t="str">
        <f t="shared" si="215"/>
        <v>N</v>
      </c>
      <c r="K264" s="113" t="str">
        <f t="shared" si="215"/>
        <v>N</v>
      </c>
      <c r="L264" s="113" t="str">
        <f t="shared" si="215"/>
        <v>Y</v>
      </c>
      <c r="M264" s="113" t="str">
        <f t="shared" si="215"/>
        <v>?</v>
      </c>
      <c r="N264" s="113"/>
      <c r="AA264" s="2" t="str">
        <f t="shared" si="205"/>
        <v/>
      </c>
      <c r="AB264" s="2" t="str">
        <f t="shared" si="206"/>
        <v/>
      </c>
      <c r="AC264" s="2" t="str">
        <f t="shared" si="207"/>
        <v/>
      </c>
      <c r="AD264" s="2" t="str">
        <f t="shared" si="208"/>
        <v/>
      </c>
      <c r="AE264" s="2" t="str">
        <f t="shared" si="209"/>
        <v/>
      </c>
      <c r="AF264" s="2" t="str">
        <f t="shared" si="210"/>
        <v/>
      </c>
      <c r="AG264" s="2" t="str">
        <f t="shared" si="211"/>
        <v/>
      </c>
      <c r="AH264" s="2" t="str">
        <f t="shared" si="212"/>
        <v/>
      </c>
      <c r="AI264" s="2" t="str">
        <f t="shared" si="213"/>
        <v/>
      </c>
      <c r="AJ264" s="76" t="str">
        <f t="shared" si="201"/>
        <v/>
      </c>
    </row>
    <row r="265" spans="2:36" ht="76.5" x14ac:dyDescent="0.2">
      <c r="C265" s="1" t="s">
        <v>133</v>
      </c>
      <c r="D265" s="36"/>
      <c r="E265" s="111" t="s">
        <v>257</v>
      </c>
      <c r="F265" s="111" t="s">
        <v>257</v>
      </c>
      <c r="G265" s="111" t="s">
        <v>256</v>
      </c>
      <c r="H265" s="111" t="s">
        <v>256</v>
      </c>
      <c r="I265" s="111" t="s">
        <v>257</v>
      </c>
      <c r="J265" s="111" t="s">
        <v>257</v>
      </c>
      <c r="K265" s="111" t="s">
        <v>257</v>
      </c>
      <c r="L265" s="111" t="s">
        <v>256</v>
      </c>
      <c r="M265" s="110" t="s">
        <v>0</v>
      </c>
      <c r="N265" s="115"/>
      <c r="O265" s="112" t="str">
        <f>IF(COUNT(_221d4:_m2m)&gt;1,"Please select ONLY one program.", IF(AND(_221d4=1,E265&lt;&gt;"Y",E265&lt;&gt;"N"),"Select Y/N", IF(AND(_221d3=1,F265&lt;&gt;"Y",F265&lt;&gt;"N"),"Select Y/N", IF(AND(_d3bmir=1,G265&lt;&gt;"Y",G265&lt;&gt;"N"),"Select Y/N", IF(AND(_236=1,H265&lt;&gt;"Y",H265&lt;&gt;"N"),"Select Y/N", IF(AND(_232=1,I265&lt;&gt;"Y",I265&lt;&gt;"N"),"Select Y/N", IF(AND(_207=1,J265&lt;&gt;"Y",EF265&lt;&gt;"N"),"Select Y/N", IF(AND(_m2m=1,K265&lt;&gt;"Y",K265&lt;&gt;"N"),"Select Y/N", IF(AND(_ms8=1,L265&lt;&gt;"Y",L265&lt;&gt;"N"),"Select Y/N", IF(AND(_nms8=1,M265&lt;&gt;"Y",M265&lt;&gt;"N"),"Select Y/N",""))))))))))</f>
        <v/>
      </c>
      <c r="AA265" s="2" t="str">
        <f t="shared" si="205"/>
        <v/>
      </c>
      <c r="AB265" s="2" t="str">
        <f t="shared" si="206"/>
        <v/>
      </c>
      <c r="AC265" s="2" t="str">
        <f t="shared" si="207"/>
        <v/>
      </c>
      <c r="AD265" s="2" t="str">
        <f t="shared" si="208"/>
        <v/>
      </c>
      <c r="AE265" s="2" t="str">
        <f t="shared" si="209"/>
        <v/>
      </c>
      <c r="AF265" s="2" t="str">
        <f t="shared" si="210"/>
        <v/>
      </c>
      <c r="AG265" s="2" t="str">
        <f t="shared" si="211"/>
        <v/>
      </c>
      <c r="AH265" s="2" t="str">
        <f t="shared" si="212"/>
        <v/>
      </c>
      <c r="AI265" s="2" t="str">
        <f t="shared" si="213"/>
        <v/>
      </c>
      <c r="AJ265" s="45" t="str">
        <f t="shared" si="201"/>
        <v/>
      </c>
    </row>
    <row r="266" spans="2:36" ht="18.75" x14ac:dyDescent="0.2">
      <c r="D266" s="36"/>
      <c r="E266" s="113" t="str">
        <f t="shared" ref="E266:M266" si="216">E265</f>
        <v>N</v>
      </c>
      <c r="F266" s="113" t="str">
        <f t="shared" si="216"/>
        <v>N</v>
      </c>
      <c r="G266" s="113" t="str">
        <f t="shared" si="216"/>
        <v>Y</v>
      </c>
      <c r="H266" s="113" t="str">
        <f t="shared" si="216"/>
        <v>Y</v>
      </c>
      <c r="I266" s="113" t="str">
        <f t="shared" si="216"/>
        <v>N</v>
      </c>
      <c r="J266" s="113" t="str">
        <f t="shared" si="216"/>
        <v>N</v>
      </c>
      <c r="K266" s="113" t="str">
        <f t="shared" si="216"/>
        <v>N</v>
      </c>
      <c r="L266" s="113" t="str">
        <f t="shared" si="216"/>
        <v>Y</v>
      </c>
      <c r="M266" s="113" t="str">
        <f t="shared" si="216"/>
        <v>?</v>
      </c>
      <c r="N266" s="113"/>
      <c r="AA266" s="2" t="str">
        <f t="shared" si="205"/>
        <v/>
      </c>
      <c r="AB266" s="2" t="str">
        <f t="shared" si="206"/>
        <v/>
      </c>
      <c r="AC266" s="2" t="str">
        <f t="shared" si="207"/>
        <v/>
      </c>
      <c r="AD266" s="2" t="str">
        <f t="shared" si="208"/>
        <v/>
      </c>
      <c r="AE266" s="2" t="str">
        <f t="shared" si="209"/>
        <v/>
      </c>
      <c r="AF266" s="2" t="str">
        <f t="shared" si="210"/>
        <v/>
      </c>
      <c r="AG266" s="2" t="str">
        <f t="shared" si="211"/>
        <v/>
      </c>
      <c r="AH266" s="2" t="str">
        <f t="shared" si="212"/>
        <v/>
      </c>
      <c r="AI266" s="2" t="str">
        <f t="shared" si="213"/>
        <v/>
      </c>
      <c r="AJ266" s="76" t="str">
        <f t="shared" si="201"/>
        <v/>
      </c>
    </row>
    <row r="267" spans="2:36" ht="51" x14ac:dyDescent="0.2">
      <c r="C267" s="1" t="s">
        <v>134</v>
      </c>
      <c r="D267" s="36"/>
      <c r="E267" s="111" t="s">
        <v>257</v>
      </c>
      <c r="F267" s="111" t="s">
        <v>257</v>
      </c>
      <c r="G267" s="111" t="s">
        <v>256</v>
      </c>
      <c r="H267" s="111" t="s">
        <v>256</v>
      </c>
      <c r="I267" s="111" t="s">
        <v>257</v>
      </c>
      <c r="J267" s="111" t="s">
        <v>257</v>
      </c>
      <c r="K267" s="111" t="s">
        <v>257</v>
      </c>
      <c r="L267" s="111" t="s">
        <v>256</v>
      </c>
      <c r="M267" s="110" t="s">
        <v>0</v>
      </c>
      <c r="N267" s="115"/>
      <c r="O267" s="112" t="str">
        <f>IF(COUNT(_221d4:_m2m)&gt;1,"Please select ONLY one program.", IF(AND(_221d4=1,E267&lt;&gt;"Y",E267&lt;&gt;"N"),"Select Y/N", IF(AND(_221d3=1,F267&lt;&gt;"Y",F267&lt;&gt;"N"),"Select Y/N", IF(AND(_d3bmir=1,G267&lt;&gt;"Y",G267&lt;&gt;"N"),"Select Y/N", IF(AND(_236=1,H267&lt;&gt;"Y",H267&lt;&gt;"N"),"Select Y/N", IF(AND(_232=1,I267&lt;&gt;"Y",I267&lt;&gt;"N"),"Select Y/N", IF(AND(_207=1,J267&lt;&gt;"Y",EF267&lt;&gt;"N"),"Select Y/N", IF(AND(_m2m=1,K267&lt;&gt;"Y",K267&lt;&gt;"N"),"Select Y/N", IF(AND(_ms8=1,L267&lt;&gt;"Y",L267&lt;&gt;"N"),"Select Y/N", IF(AND(_nms8=1,M267&lt;&gt;"Y",M267&lt;&gt;"N"),"Select Y/N",""))))))))))</f>
        <v/>
      </c>
      <c r="AA267" s="2" t="str">
        <f t="shared" si="205"/>
        <v/>
      </c>
      <c r="AB267" s="2" t="str">
        <f t="shared" si="206"/>
        <v/>
      </c>
      <c r="AC267" s="2" t="str">
        <f t="shared" si="207"/>
        <v/>
      </c>
      <c r="AD267" s="2" t="str">
        <f t="shared" si="208"/>
        <v/>
      </c>
      <c r="AE267" s="2" t="str">
        <f t="shared" si="209"/>
        <v/>
      </c>
      <c r="AF267" s="2" t="str">
        <f t="shared" si="210"/>
        <v/>
      </c>
      <c r="AG267" s="2" t="str">
        <f t="shared" si="211"/>
        <v/>
      </c>
      <c r="AH267" s="2" t="str">
        <f t="shared" si="212"/>
        <v/>
      </c>
      <c r="AI267" s="2" t="str">
        <f t="shared" si="213"/>
        <v/>
      </c>
      <c r="AJ267" s="45" t="str">
        <f t="shared" si="201"/>
        <v/>
      </c>
    </row>
    <row r="268" spans="2:36" ht="25.5" x14ac:dyDescent="0.2">
      <c r="C268" s="23" t="s">
        <v>326</v>
      </c>
      <c r="D268" s="36"/>
      <c r="E268" s="113" t="str">
        <f>E267</f>
        <v>N</v>
      </c>
      <c r="F268" s="113" t="str">
        <f t="shared" ref="F268:M268" si="217">F267</f>
        <v>N</v>
      </c>
      <c r="G268" s="113" t="str">
        <f t="shared" si="217"/>
        <v>Y</v>
      </c>
      <c r="H268" s="113" t="str">
        <f t="shared" si="217"/>
        <v>Y</v>
      </c>
      <c r="I268" s="113" t="str">
        <f t="shared" si="217"/>
        <v>N</v>
      </c>
      <c r="J268" s="113" t="str">
        <f t="shared" si="217"/>
        <v>N</v>
      </c>
      <c r="K268" s="113" t="str">
        <f t="shared" si="217"/>
        <v>N</v>
      </c>
      <c r="L268" s="113" t="str">
        <f t="shared" si="217"/>
        <v>Y</v>
      </c>
      <c r="M268" s="113" t="str">
        <f t="shared" si="217"/>
        <v>?</v>
      </c>
      <c r="N268" s="113"/>
      <c r="AA268" s="2" t="str">
        <f t="shared" si="205"/>
        <v/>
      </c>
      <c r="AB268" s="2" t="str">
        <f t="shared" si="206"/>
        <v/>
      </c>
      <c r="AC268" s="2" t="str">
        <f t="shared" si="207"/>
        <v/>
      </c>
      <c r="AD268" s="2" t="str">
        <f t="shared" si="208"/>
        <v/>
      </c>
      <c r="AE268" s="2" t="str">
        <f t="shared" si="209"/>
        <v/>
      </c>
      <c r="AF268" s="2" t="str">
        <f t="shared" si="210"/>
        <v/>
      </c>
      <c r="AG268" s="2" t="str">
        <f t="shared" si="211"/>
        <v/>
      </c>
      <c r="AH268" s="2" t="str">
        <f t="shared" si="212"/>
        <v/>
      </c>
      <c r="AI268" s="2" t="str">
        <f t="shared" si="213"/>
        <v/>
      </c>
      <c r="AJ268" s="36" t="str">
        <f t="shared" si="201"/>
        <v/>
      </c>
    </row>
    <row r="269" spans="2:36" ht="25.5" x14ac:dyDescent="0.2">
      <c r="C269" s="23" t="s">
        <v>327</v>
      </c>
      <c r="D269" s="36"/>
      <c r="E269" s="113" t="str">
        <f t="shared" ref="E269:E274" si="218">E268</f>
        <v>N</v>
      </c>
      <c r="F269" s="113" t="str">
        <f t="shared" ref="F269:F275" si="219">F268</f>
        <v>N</v>
      </c>
      <c r="G269" s="113" t="str">
        <f t="shared" ref="G269:G275" si="220">G268</f>
        <v>Y</v>
      </c>
      <c r="H269" s="113" t="str">
        <f t="shared" ref="H269:H275" si="221">H268</f>
        <v>Y</v>
      </c>
      <c r="I269" s="113" t="str">
        <f t="shared" ref="I269:I275" si="222">I268</f>
        <v>N</v>
      </c>
      <c r="J269" s="113" t="str">
        <f t="shared" ref="J269:K275" si="223">J268</f>
        <v>N</v>
      </c>
      <c r="K269" s="113" t="str">
        <f t="shared" si="223"/>
        <v>N</v>
      </c>
      <c r="L269" s="113" t="str">
        <f t="shared" ref="L269:L275" si="224">L268</f>
        <v>Y</v>
      </c>
      <c r="M269" s="113" t="str">
        <f t="shared" ref="M269:M275" si="225">M268</f>
        <v>?</v>
      </c>
      <c r="N269" s="113"/>
      <c r="AA269" s="2" t="str">
        <f t="shared" si="205"/>
        <v/>
      </c>
      <c r="AB269" s="2" t="str">
        <f t="shared" si="206"/>
        <v/>
      </c>
      <c r="AC269" s="2" t="str">
        <f t="shared" si="207"/>
        <v/>
      </c>
      <c r="AD269" s="2" t="str">
        <f t="shared" si="208"/>
        <v/>
      </c>
      <c r="AE269" s="2" t="str">
        <f t="shared" si="209"/>
        <v/>
      </c>
      <c r="AF269" s="2" t="str">
        <f t="shared" si="210"/>
        <v/>
      </c>
      <c r="AG269" s="2" t="str">
        <f t="shared" si="211"/>
        <v/>
      </c>
      <c r="AH269" s="2" t="str">
        <f t="shared" si="212"/>
        <v/>
      </c>
      <c r="AI269" s="2" t="str">
        <f t="shared" si="213"/>
        <v/>
      </c>
      <c r="AJ269" s="36" t="str">
        <f t="shared" si="201"/>
        <v/>
      </c>
    </row>
    <row r="270" spans="2:36" ht="38.25" x14ac:dyDescent="0.2">
      <c r="C270" s="23" t="s">
        <v>328</v>
      </c>
      <c r="D270" s="36"/>
      <c r="E270" s="113" t="str">
        <f t="shared" si="218"/>
        <v>N</v>
      </c>
      <c r="F270" s="113" t="str">
        <f t="shared" si="219"/>
        <v>N</v>
      </c>
      <c r="G270" s="113" t="str">
        <f t="shared" si="220"/>
        <v>Y</v>
      </c>
      <c r="H270" s="113" t="str">
        <f t="shared" si="221"/>
        <v>Y</v>
      </c>
      <c r="I270" s="113" t="str">
        <f t="shared" si="222"/>
        <v>N</v>
      </c>
      <c r="J270" s="113" t="str">
        <f t="shared" si="223"/>
        <v>N</v>
      </c>
      <c r="K270" s="113" t="str">
        <f t="shared" si="223"/>
        <v>N</v>
      </c>
      <c r="L270" s="113" t="str">
        <f t="shared" si="224"/>
        <v>Y</v>
      </c>
      <c r="M270" s="113" t="str">
        <f t="shared" si="225"/>
        <v>?</v>
      </c>
      <c r="N270" s="113"/>
      <c r="AA270" s="2" t="str">
        <f t="shared" si="205"/>
        <v/>
      </c>
      <c r="AB270" s="2" t="str">
        <f t="shared" si="206"/>
        <v/>
      </c>
      <c r="AC270" s="2" t="str">
        <f t="shared" si="207"/>
        <v/>
      </c>
      <c r="AD270" s="2" t="str">
        <f t="shared" si="208"/>
        <v/>
      </c>
      <c r="AE270" s="2" t="str">
        <f t="shared" si="209"/>
        <v/>
      </c>
      <c r="AF270" s="2" t="str">
        <f t="shared" si="210"/>
        <v/>
      </c>
      <c r="AG270" s="2" t="str">
        <f t="shared" si="211"/>
        <v/>
      </c>
      <c r="AH270" s="2" t="str">
        <f t="shared" si="212"/>
        <v/>
      </c>
      <c r="AI270" s="2" t="str">
        <f t="shared" si="213"/>
        <v/>
      </c>
      <c r="AJ270" s="36" t="str">
        <f t="shared" si="201"/>
        <v/>
      </c>
    </row>
    <row r="271" spans="2:36" ht="25.5" x14ac:dyDescent="0.2">
      <c r="C271" s="23" t="s">
        <v>329</v>
      </c>
      <c r="D271" s="36"/>
      <c r="E271" s="113" t="str">
        <f t="shared" si="218"/>
        <v>N</v>
      </c>
      <c r="F271" s="113" t="str">
        <f t="shared" si="219"/>
        <v>N</v>
      </c>
      <c r="G271" s="113" t="str">
        <f t="shared" si="220"/>
        <v>Y</v>
      </c>
      <c r="H271" s="113" t="str">
        <f t="shared" si="221"/>
        <v>Y</v>
      </c>
      <c r="I271" s="113" t="str">
        <f t="shared" si="222"/>
        <v>N</v>
      </c>
      <c r="J271" s="113" t="str">
        <f t="shared" si="223"/>
        <v>N</v>
      </c>
      <c r="K271" s="113" t="str">
        <f t="shared" si="223"/>
        <v>N</v>
      </c>
      <c r="L271" s="113" t="str">
        <f t="shared" si="224"/>
        <v>Y</v>
      </c>
      <c r="M271" s="113" t="str">
        <f t="shared" si="225"/>
        <v>?</v>
      </c>
      <c r="N271" s="113"/>
      <c r="AA271" s="2" t="str">
        <f t="shared" si="205"/>
        <v/>
      </c>
      <c r="AB271" s="2" t="str">
        <f t="shared" si="206"/>
        <v/>
      </c>
      <c r="AC271" s="2" t="str">
        <f t="shared" si="207"/>
        <v/>
      </c>
      <c r="AD271" s="2" t="str">
        <f t="shared" si="208"/>
        <v/>
      </c>
      <c r="AE271" s="2" t="str">
        <f t="shared" si="209"/>
        <v/>
      </c>
      <c r="AF271" s="2" t="str">
        <f t="shared" si="210"/>
        <v/>
      </c>
      <c r="AG271" s="2" t="str">
        <f t="shared" si="211"/>
        <v/>
      </c>
      <c r="AH271" s="2" t="str">
        <f t="shared" si="212"/>
        <v/>
      </c>
      <c r="AI271" s="2" t="str">
        <f t="shared" si="213"/>
        <v/>
      </c>
      <c r="AJ271" s="36" t="str">
        <f t="shared" si="201"/>
        <v/>
      </c>
    </row>
    <row r="272" spans="2:36" ht="38.25" x14ac:dyDescent="0.2">
      <c r="C272" s="24" t="s">
        <v>135</v>
      </c>
      <c r="D272" s="36"/>
      <c r="E272" s="113" t="str">
        <f t="shared" si="218"/>
        <v>N</v>
      </c>
      <c r="F272" s="113" t="str">
        <f t="shared" si="219"/>
        <v>N</v>
      </c>
      <c r="G272" s="113" t="str">
        <f t="shared" si="220"/>
        <v>Y</v>
      </c>
      <c r="H272" s="113" t="str">
        <f t="shared" si="221"/>
        <v>Y</v>
      </c>
      <c r="I272" s="113" t="str">
        <f t="shared" si="222"/>
        <v>N</v>
      </c>
      <c r="J272" s="113" t="str">
        <f t="shared" si="223"/>
        <v>N</v>
      </c>
      <c r="K272" s="113" t="str">
        <f t="shared" si="223"/>
        <v>N</v>
      </c>
      <c r="L272" s="113" t="str">
        <f t="shared" si="224"/>
        <v>Y</v>
      </c>
      <c r="M272" s="113" t="str">
        <f t="shared" si="225"/>
        <v>?</v>
      </c>
      <c r="N272" s="113"/>
      <c r="AA272" s="2" t="str">
        <f t="shared" si="205"/>
        <v/>
      </c>
      <c r="AB272" s="2" t="str">
        <f t="shared" si="206"/>
        <v/>
      </c>
      <c r="AC272" s="2" t="str">
        <f t="shared" si="207"/>
        <v/>
      </c>
      <c r="AD272" s="2" t="str">
        <f t="shared" si="208"/>
        <v/>
      </c>
      <c r="AE272" s="2" t="str">
        <f t="shared" si="209"/>
        <v/>
      </c>
      <c r="AF272" s="2" t="str">
        <f t="shared" si="210"/>
        <v/>
      </c>
      <c r="AG272" s="2" t="str">
        <f t="shared" si="211"/>
        <v/>
      </c>
      <c r="AH272" s="2" t="str">
        <f t="shared" si="212"/>
        <v/>
      </c>
      <c r="AI272" s="2" t="str">
        <f t="shared" si="213"/>
        <v/>
      </c>
      <c r="AJ272" s="36" t="str">
        <f t="shared" si="201"/>
        <v/>
      </c>
    </row>
    <row r="273" spans="3:36" ht="38.25" x14ac:dyDescent="0.2">
      <c r="C273" s="24" t="s">
        <v>136</v>
      </c>
      <c r="D273" s="36"/>
      <c r="E273" s="113" t="str">
        <f t="shared" si="218"/>
        <v>N</v>
      </c>
      <c r="F273" s="113" t="str">
        <f t="shared" si="219"/>
        <v>N</v>
      </c>
      <c r="G273" s="113" t="str">
        <f t="shared" si="220"/>
        <v>Y</v>
      </c>
      <c r="H273" s="113" t="str">
        <f t="shared" si="221"/>
        <v>Y</v>
      </c>
      <c r="I273" s="113" t="str">
        <f t="shared" si="222"/>
        <v>N</v>
      </c>
      <c r="J273" s="113" t="str">
        <f t="shared" si="223"/>
        <v>N</v>
      </c>
      <c r="K273" s="113" t="str">
        <f t="shared" si="223"/>
        <v>N</v>
      </c>
      <c r="L273" s="113" t="str">
        <f t="shared" si="224"/>
        <v>Y</v>
      </c>
      <c r="M273" s="113" t="str">
        <f t="shared" si="225"/>
        <v>?</v>
      </c>
      <c r="N273" s="113"/>
      <c r="AA273" s="2" t="str">
        <f t="shared" si="205"/>
        <v/>
      </c>
      <c r="AB273" s="2" t="str">
        <f t="shared" si="206"/>
        <v/>
      </c>
      <c r="AC273" s="2" t="str">
        <f t="shared" si="207"/>
        <v/>
      </c>
      <c r="AD273" s="2" t="str">
        <f t="shared" si="208"/>
        <v/>
      </c>
      <c r="AE273" s="2" t="str">
        <f t="shared" si="209"/>
        <v/>
      </c>
      <c r="AF273" s="2" t="str">
        <f t="shared" si="210"/>
        <v/>
      </c>
      <c r="AG273" s="2" t="str">
        <f t="shared" si="211"/>
        <v/>
      </c>
      <c r="AH273" s="2" t="str">
        <f t="shared" si="212"/>
        <v/>
      </c>
      <c r="AI273" s="2" t="str">
        <f t="shared" si="213"/>
        <v/>
      </c>
      <c r="AJ273" s="36" t="str">
        <f t="shared" si="201"/>
        <v/>
      </c>
    </row>
    <row r="274" spans="3:36" ht="25.5" x14ac:dyDescent="0.2">
      <c r="C274" s="24" t="s">
        <v>137</v>
      </c>
      <c r="D274" s="36"/>
      <c r="E274" s="113" t="str">
        <f t="shared" si="218"/>
        <v>N</v>
      </c>
      <c r="F274" s="113" t="str">
        <f t="shared" si="219"/>
        <v>N</v>
      </c>
      <c r="G274" s="113" t="str">
        <f t="shared" si="220"/>
        <v>Y</v>
      </c>
      <c r="H274" s="113" t="str">
        <f t="shared" si="221"/>
        <v>Y</v>
      </c>
      <c r="I274" s="113" t="str">
        <f t="shared" si="222"/>
        <v>N</v>
      </c>
      <c r="J274" s="113" t="str">
        <f t="shared" si="223"/>
        <v>N</v>
      </c>
      <c r="K274" s="113" t="str">
        <f t="shared" si="223"/>
        <v>N</v>
      </c>
      <c r="L274" s="113" t="str">
        <f t="shared" si="224"/>
        <v>Y</v>
      </c>
      <c r="M274" s="113" t="str">
        <f t="shared" si="225"/>
        <v>?</v>
      </c>
      <c r="N274" s="113"/>
      <c r="AA274" s="2" t="str">
        <f t="shared" si="205"/>
        <v/>
      </c>
      <c r="AB274" s="2" t="str">
        <f t="shared" si="206"/>
        <v/>
      </c>
      <c r="AC274" s="2" t="str">
        <f t="shared" si="207"/>
        <v/>
      </c>
      <c r="AD274" s="2" t="str">
        <f t="shared" si="208"/>
        <v/>
      </c>
      <c r="AE274" s="2" t="str">
        <f t="shared" si="209"/>
        <v/>
      </c>
      <c r="AF274" s="2" t="str">
        <f t="shared" si="210"/>
        <v/>
      </c>
      <c r="AG274" s="2" t="str">
        <f t="shared" si="211"/>
        <v/>
      </c>
      <c r="AH274" s="2" t="str">
        <f t="shared" si="212"/>
        <v/>
      </c>
      <c r="AI274" s="2" t="str">
        <f t="shared" si="213"/>
        <v/>
      </c>
      <c r="AJ274" s="36" t="str">
        <f t="shared" si="201"/>
        <v/>
      </c>
    </row>
    <row r="275" spans="3:36" x14ac:dyDescent="0.2">
      <c r="C275" s="24"/>
      <c r="D275" s="36"/>
      <c r="E275" s="113" t="str">
        <f>E274</f>
        <v>N</v>
      </c>
      <c r="F275" s="113" t="str">
        <f t="shared" si="219"/>
        <v>N</v>
      </c>
      <c r="G275" s="113" t="str">
        <f t="shared" si="220"/>
        <v>Y</v>
      </c>
      <c r="H275" s="113" t="str">
        <f t="shared" si="221"/>
        <v>Y</v>
      </c>
      <c r="I275" s="113" t="str">
        <f t="shared" si="222"/>
        <v>N</v>
      </c>
      <c r="J275" s="113" t="str">
        <f t="shared" si="223"/>
        <v>N</v>
      </c>
      <c r="K275" s="113" t="str">
        <f t="shared" si="223"/>
        <v>N</v>
      </c>
      <c r="L275" s="113" t="str">
        <f t="shared" si="224"/>
        <v>Y</v>
      </c>
      <c r="M275" s="113" t="str">
        <f t="shared" si="225"/>
        <v>?</v>
      </c>
      <c r="N275" s="113"/>
      <c r="AA275" s="2" t="str">
        <f t="shared" si="205"/>
        <v/>
      </c>
      <c r="AB275" s="2" t="str">
        <f t="shared" si="206"/>
        <v/>
      </c>
      <c r="AC275" s="2" t="str">
        <f t="shared" si="207"/>
        <v/>
      </c>
      <c r="AD275" s="2" t="str">
        <f t="shared" si="208"/>
        <v/>
      </c>
      <c r="AE275" s="2" t="str">
        <f t="shared" si="209"/>
        <v/>
      </c>
      <c r="AF275" s="2" t="str">
        <f t="shared" si="210"/>
        <v/>
      </c>
      <c r="AG275" s="2" t="str">
        <f t="shared" si="211"/>
        <v/>
      </c>
      <c r="AH275" s="2" t="str">
        <f t="shared" si="212"/>
        <v/>
      </c>
      <c r="AI275" s="2" t="str">
        <f t="shared" si="213"/>
        <v/>
      </c>
      <c r="AJ275" s="36" t="str">
        <f t="shared" si="201"/>
        <v/>
      </c>
    </row>
    <row r="276" spans="3:36" ht="89.25" x14ac:dyDescent="0.2">
      <c r="C276" s="1" t="s">
        <v>138</v>
      </c>
      <c r="D276" s="36"/>
      <c r="E276" s="111" t="s">
        <v>257</v>
      </c>
      <c r="F276" s="111" t="s">
        <v>257</v>
      </c>
      <c r="G276" s="111" t="s">
        <v>256</v>
      </c>
      <c r="H276" s="111" t="s">
        <v>256</v>
      </c>
      <c r="I276" s="111" t="s">
        <v>257</v>
      </c>
      <c r="J276" s="111" t="s">
        <v>257</v>
      </c>
      <c r="K276" s="111" t="s">
        <v>257</v>
      </c>
      <c r="L276" s="111" t="s">
        <v>256</v>
      </c>
      <c r="M276" s="110" t="s">
        <v>0</v>
      </c>
      <c r="N276" s="115"/>
      <c r="O276" s="112" t="str">
        <f>IF(COUNT(_221d4:_m2m)&gt;1,"Please select ONLY one program.", IF(AND(_221d4=1,E276&lt;&gt;"Y",E276&lt;&gt;"N"),"Select Y/N", IF(AND(_221d3=1,F276&lt;&gt;"Y",F276&lt;&gt;"N"),"Select Y/N", IF(AND(_d3bmir=1,G276&lt;&gt;"Y",G276&lt;&gt;"N"),"Select Y/N", IF(AND(_236=1,H276&lt;&gt;"Y",H276&lt;&gt;"N"),"Select Y/N", IF(AND(_232=1,I276&lt;&gt;"Y",I276&lt;&gt;"N"),"Select Y/N", IF(AND(_207=1,J276&lt;&gt;"Y",EF276&lt;&gt;"N"),"Select Y/N", IF(AND(_m2m=1,K276&lt;&gt;"Y",K276&lt;&gt;"N"),"Select Y/N", IF(AND(_ms8=1,L276&lt;&gt;"Y",L276&lt;&gt;"N"),"Select Y/N", IF(AND(_nms8=1,M276&lt;&gt;"Y",M276&lt;&gt;"N"),"Select Y/N",""))))))))))</f>
        <v/>
      </c>
      <c r="AA276" s="2" t="str">
        <f t="shared" si="205"/>
        <v/>
      </c>
      <c r="AB276" s="2" t="str">
        <f t="shared" si="206"/>
        <v/>
      </c>
      <c r="AC276" s="2" t="str">
        <f t="shared" si="207"/>
        <v/>
      </c>
      <c r="AD276" s="2" t="str">
        <f t="shared" si="208"/>
        <v/>
      </c>
      <c r="AE276" s="2" t="str">
        <f t="shared" si="209"/>
        <v/>
      </c>
      <c r="AF276" s="2" t="str">
        <f t="shared" si="210"/>
        <v/>
      </c>
      <c r="AG276" s="2" t="str">
        <f t="shared" si="211"/>
        <v/>
      </c>
      <c r="AH276" s="2" t="str">
        <f t="shared" si="212"/>
        <v/>
      </c>
      <c r="AI276" s="2" t="str">
        <f t="shared" si="213"/>
        <v/>
      </c>
      <c r="AJ276" s="45" t="str">
        <f t="shared" si="201"/>
        <v/>
      </c>
    </row>
    <row r="277" spans="3:36" ht="25.5" x14ac:dyDescent="0.2">
      <c r="C277" s="23" t="s">
        <v>139</v>
      </c>
      <c r="D277" s="36"/>
      <c r="E277" s="113" t="str">
        <f t="shared" ref="E277:E295" si="226">E276</f>
        <v>N</v>
      </c>
      <c r="F277" s="113" t="str">
        <f t="shared" ref="F277:F296" si="227">F276</f>
        <v>N</v>
      </c>
      <c r="G277" s="113" t="str">
        <f t="shared" ref="G277:G296" si="228">G276</f>
        <v>Y</v>
      </c>
      <c r="H277" s="113" t="str">
        <f t="shared" ref="H277:H296" si="229">H276</f>
        <v>Y</v>
      </c>
      <c r="I277" s="113" t="str">
        <f t="shared" ref="I277:I296" si="230">I276</f>
        <v>N</v>
      </c>
      <c r="J277" s="113" t="str">
        <f t="shared" ref="J277:K296" si="231">J276</f>
        <v>N</v>
      </c>
      <c r="K277" s="113" t="str">
        <f t="shared" si="231"/>
        <v>N</v>
      </c>
      <c r="L277" s="113" t="str">
        <f t="shared" ref="L277:L296" si="232">L276</f>
        <v>Y</v>
      </c>
      <c r="M277" s="113" t="str">
        <f t="shared" ref="M277:M296" si="233">M276</f>
        <v>?</v>
      </c>
      <c r="N277" s="113"/>
      <c r="AA277" s="2" t="str">
        <f t="shared" si="205"/>
        <v/>
      </c>
      <c r="AB277" s="2" t="str">
        <f t="shared" si="206"/>
        <v/>
      </c>
      <c r="AC277" s="2" t="str">
        <f t="shared" si="207"/>
        <v/>
      </c>
      <c r="AD277" s="2" t="str">
        <f t="shared" si="208"/>
        <v/>
      </c>
      <c r="AE277" s="2" t="str">
        <f t="shared" si="209"/>
        <v/>
      </c>
      <c r="AF277" s="2" t="str">
        <f t="shared" si="210"/>
        <v/>
      </c>
      <c r="AG277" s="2" t="str">
        <f t="shared" si="211"/>
        <v/>
      </c>
      <c r="AH277" s="2" t="str">
        <f t="shared" si="212"/>
        <v/>
      </c>
      <c r="AI277" s="2" t="str">
        <f t="shared" si="213"/>
        <v/>
      </c>
      <c r="AJ277" s="36" t="str">
        <f t="shared" si="201"/>
        <v/>
      </c>
    </row>
    <row r="278" spans="3:36" ht="51" x14ac:dyDescent="0.2">
      <c r="C278" s="23" t="s">
        <v>140</v>
      </c>
      <c r="D278" s="36"/>
      <c r="E278" s="113" t="str">
        <f t="shared" si="226"/>
        <v>N</v>
      </c>
      <c r="F278" s="113" t="str">
        <f t="shared" si="227"/>
        <v>N</v>
      </c>
      <c r="G278" s="113" t="str">
        <f t="shared" si="228"/>
        <v>Y</v>
      </c>
      <c r="H278" s="113" t="str">
        <f t="shared" si="229"/>
        <v>Y</v>
      </c>
      <c r="I278" s="113" t="str">
        <f t="shared" si="230"/>
        <v>N</v>
      </c>
      <c r="J278" s="113" t="str">
        <f t="shared" si="231"/>
        <v>N</v>
      </c>
      <c r="K278" s="113" t="str">
        <f t="shared" si="231"/>
        <v>N</v>
      </c>
      <c r="L278" s="113" t="str">
        <f t="shared" si="232"/>
        <v>Y</v>
      </c>
      <c r="M278" s="113" t="str">
        <f t="shared" si="233"/>
        <v>?</v>
      </c>
      <c r="N278" s="113"/>
      <c r="AA278" s="2" t="str">
        <f t="shared" si="205"/>
        <v/>
      </c>
      <c r="AB278" s="2" t="str">
        <f t="shared" si="206"/>
        <v/>
      </c>
      <c r="AC278" s="2" t="str">
        <f t="shared" si="207"/>
        <v/>
      </c>
      <c r="AD278" s="2" t="str">
        <f t="shared" si="208"/>
        <v/>
      </c>
      <c r="AE278" s="2" t="str">
        <f t="shared" si="209"/>
        <v/>
      </c>
      <c r="AF278" s="2" t="str">
        <f t="shared" si="210"/>
        <v/>
      </c>
      <c r="AG278" s="2" t="str">
        <f t="shared" si="211"/>
        <v/>
      </c>
      <c r="AH278" s="2" t="str">
        <f t="shared" si="212"/>
        <v/>
      </c>
      <c r="AI278" s="2" t="str">
        <f t="shared" si="213"/>
        <v/>
      </c>
      <c r="AJ278" s="36" t="str">
        <f t="shared" si="201"/>
        <v/>
      </c>
    </row>
    <row r="279" spans="3:36" ht="76.5" x14ac:dyDescent="0.2">
      <c r="C279" s="23" t="s">
        <v>141</v>
      </c>
      <c r="D279" s="36"/>
      <c r="E279" s="113" t="str">
        <f t="shared" si="226"/>
        <v>N</v>
      </c>
      <c r="F279" s="113" t="str">
        <f t="shared" si="227"/>
        <v>N</v>
      </c>
      <c r="G279" s="113" t="str">
        <f t="shared" si="228"/>
        <v>Y</v>
      </c>
      <c r="H279" s="113" t="str">
        <f t="shared" si="229"/>
        <v>Y</v>
      </c>
      <c r="I279" s="113" t="str">
        <f t="shared" si="230"/>
        <v>N</v>
      </c>
      <c r="J279" s="113" t="str">
        <f t="shared" si="231"/>
        <v>N</v>
      </c>
      <c r="K279" s="113" t="str">
        <f t="shared" si="231"/>
        <v>N</v>
      </c>
      <c r="L279" s="113" t="str">
        <f t="shared" si="232"/>
        <v>Y</v>
      </c>
      <c r="M279" s="113" t="str">
        <f t="shared" si="233"/>
        <v>?</v>
      </c>
      <c r="N279" s="113"/>
      <c r="AA279" s="2" t="str">
        <f t="shared" si="205"/>
        <v/>
      </c>
      <c r="AB279" s="2" t="str">
        <f t="shared" si="206"/>
        <v/>
      </c>
      <c r="AC279" s="2" t="str">
        <f t="shared" si="207"/>
        <v/>
      </c>
      <c r="AD279" s="2" t="str">
        <f t="shared" si="208"/>
        <v/>
      </c>
      <c r="AE279" s="2" t="str">
        <f t="shared" si="209"/>
        <v/>
      </c>
      <c r="AF279" s="2" t="str">
        <f t="shared" si="210"/>
        <v/>
      </c>
      <c r="AG279" s="2" t="str">
        <f t="shared" si="211"/>
        <v/>
      </c>
      <c r="AH279" s="2" t="str">
        <f t="shared" si="212"/>
        <v/>
      </c>
      <c r="AI279" s="2" t="str">
        <f t="shared" si="213"/>
        <v/>
      </c>
      <c r="AJ279" s="36" t="str">
        <f t="shared" si="201"/>
        <v/>
      </c>
    </row>
    <row r="280" spans="3:36" ht="25.5" x14ac:dyDescent="0.2">
      <c r="C280" s="23" t="s">
        <v>142</v>
      </c>
      <c r="D280" s="36"/>
      <c r="E280" s="113" t="str">
        <f t="shared" si="226"/>
        <v>N</v>
      </c>
      <c r="F280" s="113" t="str">
        <f t="shared" si="227"/>
        <v>N</v>
      </c>
      <c r="G280" s="113" t="str">
        <f t="shared" si="228"/>
        <v>Y</v>
      </c>
      <c r="H280" s="113" t="str">
        <f t="shared" si="229"/>
        <v>Y</v>
      </c>
      <c r="I280" s="113" t="str">
        <f t="shared" si="230"/>
        <v>N</v>
      </c>
      <c r="J280" s="113" t="str">
        <f t="shared" si="231"/>
        <v>N</v>
      </c>
      <c r="K280" s="113" t="str">
        <f t="shared" si="231"/>
        <v>N</v>
      </c>
      <c r="L280" s="113" t="str">
        <f t="shared" si="232"/>
        <v>Y</v>
      </c>
      <c r="M280" s="113" t="str">
        <f t="shared" si="233"/>
        <v>?</v>
      </c>
      <c r="N280" s="113"/>
      <c r="AA280" s="2" t="str">
        <f t="shared" si="205"/>
        <v/>
      </c>
      <c r="AB280" s="2" t="str">
        <f t="shared" si="206"/>
        <v/>
      </c>
      <c r="AC280" s="2" t="str">
        <f t="shared" si="207"/>
        <v/>
      </c>
      <c r="AD280" s="2" t="str">
        <f t="shared" si="208"/>
        <v/>
      </c>
      <c r="AE280" s="2" t="str">
        <f t="shared" si="209"/>
        <v/>
      </c>
      <c r="AF280" s="2" t="str">
        <f t="shared" si="210"/>
        <v/>
      </c>
      <c r="AG280" s="2" t="str">
        <f t="shared" si="211"/>
        <v/>
      </c>
      <c r="AH280" s="2" t="str">
        <f t="shared" si="212"/>
        <v/>
      </c>
      <c r="AI280" s="2" t="str">
        <f t="shared" si="213"/>
        <v/>
      </c>
      <c r="AJ280" s="36" t="str">
        <f t="shared" si="201"/>
        <v/>
      </c>
    </row>
    <row r="281" spans="3:36" ht="25.5" x14ac:dyDescent="0.2">
      <c r="C281" s="23" t="s">
        <v>143</v>
      </c>
      <c r="D281" s="36"/>
      <c r="E281" s="113" t="str">
        <f t="shared" si="226"/>
        <v>N</v>
      </c>
      <c r="F281" s="113" t="str">
        <f t="shared" si="227"/>
        <v>N</v>
      </c>
      <c r="G281" s="113" t="str">
        <f t="shared" si="228"/>
        <v>Y</v>
      </c>
      <c r="H281" s="113" t="str">
        <f t="shared" si="229"/>
        <v>Y</v>
      </c>
      <c r="I281" s="113" t="str">
        <f t="shared" si="230"/>
        <v>N</v>
      </c>
      <c r="J281" s="113" t="str">
        <f t="shared" si="231"/>
        <v>N</v>
      </c>
      <c r="K281" s="113" t="str">
        <f t="shared" si="231"/>
        <v>N</v>
      </c>
      <c r="L281" s="113" t="str">
        <f t="shared" si="232"/>
        <v>Y</v>
      </c>
      <c r="M281" s="113" t="str">
        <f t="shared" si="233"/>
        <v>?</v>
      </c>
      <c r="N281" s="113"/>
      <c r="AA281" s="2" t="str">
        <f t="shared" si="205"/>
        <v/>
      </c>
      <c r="AB281" s="2" t="str">
        <f t="shared" si="206"/>
        <v/>
      </c>
      <c r="AC281" s="2" t="str">
        <f t="shared" si="207"/>
        <v/>
      </c>
      <c r="AD281" s="2" t="str">
        <f t="shared" si="208"/>
        <v/>
      </c>
      <c r="AE281" s="2" t="str">
        <f t="shared" si="209"/>
        <v/>
      </c>
      <c r="AF281" s="2" t="str">
        <f t="shared" si="210"/>
        <v/>
      </c>
      <c r="AG281" s="2" t="str">
        <f t="shared" si="211"/>
        <v/>
      </c>
      <c r="AH281" s="2" t="str">
        <f t="shared" si="212"/>
        <v/>
      </c>
      <c r="AI281" s="2" t="str">
        <f t="shared" si="213"/>
        <v/>
      </c>
      <c r="AJ281" s="36" t="str">
        <f t="shared" si="201"/>
        <v/>
      </c>
    </row>
    <row r="282" spans="3:36" ht="38.25" x14ac:dyDescent="0.2">
      <c r="C282" s="23" t="s">
        <v>144</v>
      </c>
      <c r="D282" s="36"/>
      <c r="E282" s="113" t="str">
        <f t="shared" si="226"/>
        <v>N</v>
      </c>
      <c r="F282" s="113" t="str">
        <f t="shared" si="227"/>
        <v>N</v>
      </c>
      <c r="G282" s="113" t="str">
        <f t="shared" si="228"/>
        <v>Y</v>
      </c>
      <c r="H282" s="113" t="str">
        <f t="shared" si="229"/>
        <v>Y</v>
      </c>
      <c r="I282" s="113" t="str">
        <f t="shared" si="230"/>
        <v>N</v>
      </c>
      <c r="J282" s="113" t="str">
        <f t="shared" si="231"/>
        <v>N</v>
      </c>
      <c r="K282" s="113" t="str">
        <f t="shared" si="231"/>
        <v>N</v>
      </c>
      <c r="L282" s="113" t="str">
        <f t="shared" si="232"/>
        <v>Y</v>
      </c>
      <c r="M282" s="113" t="str">
        <f t="shared" si="233"/>
        <v>?</v>
      </c>
      <c r="N282" s="113"/>
      <c r="AA282" s="2" t="str">
        <f t="shared" si="205"/>
        <v/>
      </c>
      <c r="AB282" s="2" t="str">
        <f t="shared" si="206"/>
        <v/>
      </c>
      <c r="AC282" s="2" t="str">
        <f t="shared" si="207"/>
        <v/>
      </c>
      <c r="AD282" s="2" t="str">
        <f t="shared" si="208"/>
        <v/>
      </c>
      <c r="AE282" s="2" t="str">
        <f t="shared" si="209"/>
        <v/>
      </c>
      <c r="AF282" s="2" t="str">
        <f t="shared" si="210"/>
        <v/>
      </c>
      <c r="AG282" s="2" t="str">
        <f t="shared" si="211"/>
        <v/>
      </c>
      <c r="AH282" s="2" t="str">
        <f t="shared" si="212"/>
        <v/>
      </c>
      <c r="AI282" s="2" t="str">
        <f t="shared" si="213"/>
        <v/>
      </c>
      <c r="AJ282" s="36" t="str">
        <f t="shared" si="201"/>
        <v/>
      </c>
    </row>
    <row r="283" spans="3:36" ht="25.5" x14ac:dyDescent="0.2">
      <c r="C283" s="23" t="s">
        <v>145</v>
      </c>
      <c r="D283" s="36"/>
      <c r="E283" s="113" t="str">
        <f t="shared" si="226"/>
        <v>N</v>
      </c>
      <c r="F283" s="113" t="str">
        <f t="shared" si="227"/>
        <v>N</v>
      </c>
      <c r="G283" s="113" t="str">
        <f t="shared" si="228"/>
        <v>Y</v>
      </c>
      <c r="H283" s="113" t="str">
        <f t="shared" si="229"/>
        <v>Y</v>
      </c>
      <c r="I283" s="113" t="str">
        <f t="shared" si="230"/>
        <v>N</v>
      </c>
      <c r="J283" s="113" t="str">
        <f t="shared" si="231"/>
        <v>N</v>
      </c>
      <c r="K283" s="113" t="str">
        <f t="shared" si="231"/>
        <v>N</v>
      </c>
      <c r="L283" s="113" t="str">
        <f t="shared" si="232"/>
        <v>Y</v>
      </c>
      <c r="M283" s="113" t="str">
        <f t="shared" si="233"/>
        <v>?</v>
      </c>
      <c r="N283" s="113"/>
      <c r="AA283" s="2" t="str">
        <f t="shared" si="205"/>
        <v/>
      </c>
      <c r="AB283" s="2" t="str">
        <f t="shared" si="206"/>
        <v/>
      </c>
      <c r="AC283" s="2" t="str">
        <f t="shared" si="207"/>
        <v/>
      </c>
      <c r="AD283" s="2" t="str">
        <f t="shared" si="208"/>
        <v/>
      </c>
      <c r="AE283" s="2" t="str">
        <f t="shared" si="209"/>
        <v/>
      </c>
      <c r="AF283" s="2" t="str">
        <f t="shared" si="210"/>
        <v/>
      </c>
      <c r="AG283" s="2" t="str">
        <f t="shared" si="211"/>
        <v/>
      </c>
      <c r="AH283" s="2" t="str">
        <f t="shared" si="212"/>
        <v/>
      </c>
      <c r="AI283" s="2" t="str">
        <f t="shared" si="213"/>
        <v/>
      </c>
      <c r="AJ283" s="36" t="str">
        <f t="shared" si="201"/>
        <v/>
      </c>
    </row>
    <row r="284" spans="3:36" ht="25.5" x14ac:dyDescent="0.2">
      <c r="C284" s="23" t="s">
        <v>146</v>
      </c>
      <c r="D284" s="36"/>
      <c r="E284" s="113" t="str">
        <f t="shared" si="226"/>
        <v>N</v>
      </c>
      <c r="F284" s="113" t="str">
        <f t="shared" si="227"/>
        <v>N</v>
      </c>
      <c r="G284" s="113" t="str">
        <f t="shared" si="228"/>
        <v>Y</v>
      </c>
      <c r="H284" s="113" t="str">
        <f t="shared" si="229"/>
        <v>Y</v>
      </c>
      <c r="I284" s="113" t="str">
        <f t="shared" si="230"/>
        <v>N</v>
      </c>
      <c r="J284" s="113" t="str">
        <f t="shared" si="231"/>
        <v>N</v>
      </c>
      <c r="K284" s="113" t="str">
        <f t="shared" si="231"/>
        <v>N</v>
      </c>
      <c r="L284" s="113" t="str">
        <f t="shared" si="232"/>
        <v>Y</v>
      </c>
      <c r="M284" s="113" t="str">
        <f t="shared" si="233"/>
        <v>?</v>
      </c>
      <c r="N284" s="113"/>
      <c r="AA284" s="2" t="str">
        <f t="shared" si="205"/>
        <v/>
      </c>
      <c r="AB284" s="2" t="str">
        <f t="shared" si="206"/>
        <v/>
      </c>
      <c r="AC284" s="2" t="str">
        <f t="shared" si="207"/>
        <v/>
      </c>
      <c r="AD284" s="2" t="str">
        <f t="shared" si="208"/>
        <v/>
      </c>
      <c r="AE284" s="2" t="str">
        <f t="shared" si="209"/>
        <v/>
      </c>
      <c r="AF284" s="2" t="str">
        <f t="shared" si="210"/>
        <v/>
      </c>
      <c r="AG284" s="2" t="str">
        <f t="shared" si="211"/>
        <v/>
      </c>
      <c r="AH284" s="2" t="str">
        <f t="shared" si="212"/>
        <v/>
      </c>
      <c r="AI284" s="2" t="str">
        <f t="shared" si="213"/>
        <v/>
      </c>
      <c r="AJ284" s="36" t="str">
        <f t="shared" si="201"/>
        <v/>
      </c>
    </row>
    <row r="285" spans="3:36" ht="25.5" x14ac:dyDescent="0.2">
      <c r="C285" s="23" t="s">
        <v>147</v>
      </c>
      <c r="D285" s="36"/>
      <c r="E285" s="113" t="str">
        <f t="shared" si="226"/>
        <v>N</v>
      </c>
      <c r="F285" s="113" t="str">
        <f t="shared" si="227"/>
        <v>N</v>
      </c>
      <c r="G285" s="113" t="str">
        <f t="shared" si="228"/>
        <v>Y</v>
      </c>
      <c r="H285" s="113" t="str">
        <f t="shared" si="229"/>
        <v>Y</v>
      </c>
      <c r="I285" s="113" t="str">
        <f t="shared" si="230"/>
        <v>N</v>
      </c>
      <c r="J285" s="113" t="str">
        <f t="shared" si="231"/>
        <v>N</v>
      </c>
      <c r="K285" s="113" t="str">
        <f t="shared" si="231"/>
        <v>N</v>
      </c>
      <c r="L285" s="113" t="str">
        <f t="shared" si="232"/>
        <v>Y</v>
      </c>
      <c r="M285" s="113" t="str">
        <f t="shared" si="233"/>
        <v>?</v>
      </c>
      <c r="N285" s="113"/>
      <c r="AA285" s="2" t="str">
        <f t="shared" si="205"/>
        <v/>
      </c>
      <c r="AB285" s="2" t="str">
        <f t="shared" si="206"/>
        <v/>
      </c>
      <c r="AC285" s="2" t="str">
        <f t="shared" si="207"/>
        <v/>
      </c>
      <c r="AD285" s="2" t="str">
        <f t="shared" si="208"/>
        <v/>
      </c>
      <c r="AE285" s="2" t="str">
        <f t="shared" si="209"/>
        <v/>
      </c>
      <c r="AF285" s="2" t="str">
        <f t="shared" si="210"/>
        <v/>
      </c>
      <c r="AG285" s="2" t="str">
        <f t="shared" si="211"/>
        <v/>
      </c>
      <c r="AH285" s="2" t="str">
        <f t="shared" si="212"/>
        <v/>
      </c>
      <c r="AI285" s="2" t="str">
        <f t="shared" si="213"/>
        <v/>
      </c>
      <c r="AJ285" s="36" t="str">
        <f t="shared" si="201"/>
        <v/>
      </c>
    </row>
    <row r="286" spans="3:36" ht="38.25" x14ac:dyDescent="0.2">
      <c r="C286" s="23" t="s">
        <v>148</v>
      </c>
      <c r="D286" s="36"/>
      <c r="E286" s="113" t="str">
        <f t="shared" si="226"/>
        <v>N</v>
      </c>
      <c r="F286" s="113" t="str">
        <f t="shared" si="227"/>
        <v>N</v>
      </c>
      <c r="G286" s="113" t="str">
        <f t="shared" si="228"/>
        <v>Y</v>
      </c>
      <c r="H286" s="113" t="str">
        <f t="shared" si="229"/>
        <v>Y</v>
      </c>
      <c r="I286" s="113" t="str">
        <f t="shared" si="230"/>
        <v>N</v>
      </c>
      <c r="J286" s="113" t="str">
        <f t="shared" si="231"/>
        <v>N</v>
      </c>
      <c r="K286" s="113" t="str">
        <f t="shared" si="231"/>
        <v>N</v>
      </c>
      <c r="L286" s="113" t="str">
        <f t="shared" si="232"/>
        <v>Y</v>
      </c>
      <c r="M286" s="113" t="str">
        <f t="shared" si="233"/>
        <v>?</v>
      </c>
      <c r="N286" s="113"/>
      <c r="AA286" s="2" t="str">
        <f t="shared" si="205"/>
        <v/>
      </c>
      <c r="AB286" s="2" t="str">
        <f t="shared" si="206"/>
        <v/>
      </c>
      <c r="AC286" s="2" t="str">
        <f t="shared" si="207"/>
        <v/>
      </c>
      <c r="AD286" s="2" t="str">
        <f t="shared" si="208"/>
        <v/>
      </c>
      <c r="AE286" s="2" t="str">
        <f t="shared" si="209"/>
        <v/>
      </c>
      <c r="AF286" s="2" t="str">
        <f t="shared" si="210"/>
        <v/>
      </c>
      <c r="AG286" s="2" t="str">
        <f t="shared" si="211"/>
        <v/>
      </c>
      <c r="AH286" s="2" t="str">
        <f t="shared" si="212"/>
        <v/>
      </c>
      <c r="AI286" s="2" t="str">
        <f t="shared" si="213"/>
        <v/>
      </c>
      <c r="AJ286" s="36" t="str">
        <f t="shared" si="201"/>
        <v/>
      </c>
    </row>
    <row r="287" spans="3:36" ht="25.5" x14ac:dyDescent="0.2">
      <c r="C287" s="23" t="s">
        <v>149</v>
      </c>
      <c r="D287" s="36"/>
      <c r="E287" s="113" t="str">
        <f t="shared" si="226"/>
        <v>N</v>
      </c>
      <c r="F287" s="113" t="str">
        <f t="shared" si="227"/>
        <v>N</v>
      </c>
      <c r="G287" s="113" t="str">
        <f t="shared" si="228"/>
        <v>Y</v>
      </c>
      <c r="H287" s="113" t="str">
        <f t="shared" si="229"/>
        <v>Y</v>
      </c>
      <c r="I287" s="113" t="str">
        <f t="shared" si="230"/>
        <v>N</v>
      </c>
      <c r="J287" s="113" t="str">
        <f t="shared" si="231"/>
        <v>N</v>
      </c>
      <c r="K287" s="113" t="str">
        <f t="shared" si="231"/>
        <v>N</v>
      </c>
      <c r="L287" s="113" t="str">
        <f t="shared" si="232"/>
        <v>Y</v>
      </c>
      <c r="M287" s="113" t="str">
        <f t="shared" si="233"/>
        <v>?</v>
      </c>
      <c r="N287" s="113"/>
      <c r="AA287" s="2" t="str">
        <f t="shared" si="205"/>
        <v/>
      </c>
      <c r="AB287" s="2" t="str">
        <f t="shared" si="206"/>
        <v/>
      </c>
      <c r="AC287" s="2" t="str">
        <f t="shared" si="207"/>
        <v/>
      </c>
      <c r="AD287" s="2" t="str">
        <f t="shared" si="208"/>
        <v/>
      </c>
      <c r="AE287" s="2" t="str">
        <f t="shared" si="209"/>
        <v/>
      </c>
      <c r="AF287" s="2" t="str">
        <f t="shared" si="210"/>
        <v/>
      </c>
      <c r="AG287" s="2" t="str">
        <f t="shared" si="211"/>
        <v/>
      </c>
      <c r="AH287" s="2" t="str">
        <f t="shared" si="212"/>
        <v/>
      </c>
      <c r="AI287" s="2" t="str">
        <f t="shared" si="213"/>
        <v/>
      </c>
      <c r="AJ287" s="36" t="str">
        <f t="shared" si="201"/>
        <v/>
      </c>
    </row>
    <row r="288" spans="3:36" ht="38.25" x14ac:dyDescent="0.2">
      <c r="C288" s="23" t="s">
        <v>150</v>
      </c>
      <c r="D288" s="36"/>
      <c r="E288" s="113" t="str">
        <f t="shared" si="226"/>
        <v>N</v>
      </c>
      <c r="F288" s="113" t="str">
        <f t="shared" si="227"/>
        <v>N</v>
      </c>
      <c r="G288" s="113" t="str">
        <f t="shared" si="228"/>
        <v>Y</v>
      </c>
      <c r="H288" s="113" t="str">
        <f t="shared" si="229"/>
        <v>Y</v>
      </c>
      <c r="I288" s="113" t="str">
        <f t="shared" si="230"/>
        <v>N</v>
      </c>
      <c r="J288" s="113" t="str">
        <f t="shared" si="231"/>
        <v>N</v>
      </c>
      <c r="K288" s="113" t="str">
        <f t="shared" si="231"/>
        <v>N</v>
      </c>
      <c r="L288" s="113" t="str">
        <f t="shared" si="232"/>
        <v>Y</v>
      </c>
      <c r="M288" s="113" t="str">
        <f t="shared" si="233"/>
        <v>?</v>
      </c>
      <c r="N288" s="113"/>
      <c r="AA288" s="2" t="str">
        <f t="shared" si="205"/>
        <v/>
      </c>
      <c r="AB288" s="2" t="str">
        <f t="shared" si="206"/>
        <v/>
      </c>
      <c r="AC288" s="2" t="str">
        <f t="shared" si="207"/>
        <v/>
      </c>
      <c r="AD288" s="2" t="str">
        <f t="shared" si="208"/>
        <v/>
      </c>
      <c r="AE288" s="2" t="str">
        <f t="shared" si="209"/>
        <v/>
      </c>
      <c r="AF288" s="2" t="str">
        <f t="shared" si="210"/>
        <v/>
      </c>
      <c r="AG288" s="2" t="str">
        <f t="shared" si="211"/>
        <v/>
      </c>
      <c r="AH288" s="2" t="str">
        <f t="shared" si="212"/>
        <v/>
      </c>
      <c r="AI288" s="2" t="str">
        <f t="shared" si="213"/>
        <v/>
      </c>
      <c r="AJ288" s="36" t="str">
        <f t="shared" si="201"/>
        <v/>
      </c>
    </row>
    <row r="289" spans="2:36" ht="38.25" x14ac:dyDescent="0.2">
      <c r="C289" s="23" t="s">
        <v>151</v>
      </c>
      <c r="D289" s="36"/>
      <c r="E289" s="113" t="str">
        <f t="shared" si="226"/>
        <v>N</v>
      </c>
      <c r="F289" s="113" t="str">
        <f t="shared" si="227"/>
        <v>N</v>
      </c>
      <c r="G289" s="113" t="str">
        <f t="shared" si="228"/>
        <v>Y</v>
      </c>
      <c r="H289" s="113" t="str">
        <f t="shared" si="229"/>
        <v>Y</v>
      </c>
      <c r="I289" s="113" t="str">
        <f t="shared" si="230"/>
        <v>N</v>
      </c>
      <c r="J289" s="113" t="str">
        <f t="shared" si="231"/>
        <v>N</v>
      </c>
      <c r="K289" s="113" t="str">
        <f t="shared" si="231"/>
        <v>N</v>
      </c>
      <c r="L289" s="113" t="str">
        <f t="shared" si="232"/>
        <v>Y</v>
      </c>
      <c r="M289" s="113" t="str">
        <f t="shared" si="233"/>
        <v>?</v>
      </c>
      <c r="N289" s="113"/>
      <c r="AA289" s="2" t="str">
        <f t="shared" si="205"/>
        <v/>
      </c>
      <c r="AB289" s="2" t="str">
        <f t="shared" si="206"/>
        <v/>
      </c>
      <c r="AC289" s="2" t="str">
        <f t="shared" si="207"/>
        <v/>
      </c>
      <c r="AD289" s="2" t="str">
        <f t="shared" si="208"/>
        <v/>
      </c>
      <c r="AE289" s="2" t="str">
        <f t="shared" si="209"/>
        <v/>
      </c>
      <c r="AF289" s="2" t="str">
        <f t="shared" si="210"/>
        <v/>
      </c>
      <c r="AG289" s="2" t="str">
        <f t="shared" si="211"/>
        <v/>
      </c>
      <c r="AH289" s="2" t="str">
        <f t="shared" si="212"/>
        <v/>
      </c>
      <c r="AI289" s="2" t="str">
        <f t="shared" si="213"/>
        <v/>
      </c>
      <c r="AJ289" s="36" t="str">
        <f t="shared" si="201"/>
        <v/>
      </c>
    </row>
    <row r="290" spans="2:36" ht="25.5" x14ac:dyDescent="0.2">
      <c r="C290" s="23" t="s">
        <v>152</v>
      </c>
      <c r="D290" s="36"/>
      <c r="E290" s="113" t="str">
        <f t="shared" si="226"/>
        <v>N</v>
      </c>
      <c r="F290" s="113" t="str">
        <f t="shared" si="227"/>
        <v>N</v>
      </c>
      <c r="G290" s="113" t="str">
        <f t="shared" si="228"/>
        <v>Y</v>
      </c>
      <c r="H290" s="113" t="str">
        <f t="shared" si="229"/>
        <v>Y</v>
      </c>
      <c r="I290" s="113" t="str">
        <f t="shared" si="230"/>
        <v>N</v>
      </c>
      <c r="J290" s="113" t="str">
        <f t="shared" si="231"/>
        <v>N</v>
      </c>
      <c r="K290" s="113" t="str">
        <f t="shared" si="231"/>
        <v>N</v>
      </c>
      <c r="L290" s="113" t="str">
        <f t="shared" si="232"/>
        <v>Y</v>
      </c>
      <c r="M290" s="113" t="str">
        <f t="shared" si="233"/>
        <v>?</v>
      </c>
      <c r="N290" s="113"/>
      <c r="AA290" s="2" t="str">
        <f t="shared" si="205"/>
        <v/>
      </c>
      <c r="AB290" s="2" t="str">
        <f t="shared" si="206"/>
        <v/>
      </c>
      <c r="AC290" s="2" t="str">
        <f t="shared" si="207"/>
        <v/>
      </c>
      <c r="AD290" s="2" t="str">
        <f t="shared" si="208"/>
        <v/>
      </c>
      <c r="AE290" s="2" t="str">
        <f t="shared" si="209"/>
        <v/>
      </c>
      <c r="AF290" s="2" t="str">
        <f t="shared" si="210"/>
        <v/>
      </c>
      <c r="AG290" s="2" t="str">
        <f t="shared" si="211"/>
        <v/>
      </c>
      <c r="AH290" s="2" t="str">
        <f t="shared" si="212"/>
        <v/>
      </c>
      <c r="AI290" s="2" t="str">
        <f t="shared" si="213"/>
        <v/>
      </c>
      <c r="AJ290" s="36" t="str">
        <f t="shared" si="201"/>
        <v/>
      </c>
    </row>
    <row r="291" spans="2:36" ht="38.25" x14ac:dyDescent="0.2">
      <c r="C291" s="23" t="s">
        <v>153</v>
      </c>
      <c r="D291" s="36"/>
      <c r="E291" s="113" t="str">
        <f t="shared" si="226"/>
        <v>N</v>
      </c>
      <c r="F291" s="113" t="str">
        <f t="shared" si="227"/>
        <v>N</v>
      </c>
      <c r="G291" s="113" t="str">
        <f t="shared" si="228"/>
        <v>Y</v>
      </c>
      <c r="H291" s="113" t="str">
        <f t="shared" si="229"/>
        <v>Y</v>
      </c>
      <c r="I291" s="113" t="str">
        <f t="shared" si="230"/>
        <v>N</v>
      </c>
      <c r="J291" s="113" t="str">
        <f t="shared" si="231"/>
        <v>N</v>
      </c>
      <c r="K291" s="113" t="str">
        <f t="shared" si="231"/>
        <v>N</v>
      </c>
      <c r="L291" s="113" t="str">
        <f t="shared" si="232"/>
        <v>Y</v>
      </c>
      <c r="M291" s="113" t="str">
        <f t="shared" si="233"/>
        <v>?</v>
      </c>
      <c r="N291" s="113"/>
      <c r="AA291" s="2" t="str">
        <f t="shared" si="205"/>
        <v/>
      </c>
      <c r="AB291" s="2" t="str">
        <f t="shared" si="206"/>
        <v/>
      </c>
      <c r="AC291" s="2" t="str">
        <f t="shared" si="207"/>
        <v/>
      </c>
      <c r="AD291" s="2" t="str">
        <f t="shared" si="208"/>
        <v/>
      </c>
      <c r="AE291" s="2" t="str">
        <f t="shared" si="209"/>
        <v/>
      </c>
      <c r="AF291" s="2" t="str">
        <f t="shared" si="210"/>
        <v/>
      </c>
      <c r="AG291" s="2" t="str">
        <f t="shared" si="211"/>
        <v/>
      </c>
      <c r="AH291" s="2" t="str">
        <f t="shared" si="212"/>
        <v/>
      </c>
      <c r="AI291" s="2" t="str">
        <f t="shared" si="213"/>
        <v/>
      </c>
      <c r="AJ291" s="36" t="str">
        <f t="shared" si="201"/>
        <v/>
      </c>
    </row>
    <row r="292" spans="2:36" x14ac:dyDescent="0.2">
      <c r="C292" s="23" t="s">
        <v>154</v>
      </c>
      <c r="D292" s="36"/>
      <c r="E292" s="113" t="str">
        <f t="shared" si="226"/>
        <v>N</v>
      </c>
      <c r="F292" s="113" t="str">
        <f t="shared" si="227"/>
        <v>N</v>
      </c>
      <c r="G292" s="113" t="str">
        <f t="shared" si="228"/>
        <v>Y</v>
      </c>
      <c r="H292" s="113" t="str">
        <f t="shared" si="229"/>
        <v>Y</v>
      </c>
      <c r="I292" s="113" t="str">
        <f t="shared" si="230"/>
        <v>N</v>
      </c>
      <c r="J292" s="113" t="str">
        <f t="shared" si="231"/>
        <v>N</v>
      </c>
      <c r="K292" s="113" t="str">
        <f t="shared" si="231"/>
        <v>N</v>
      </c>
      <c r="L292" s="113" t="str">
        <f t="shared" si="232"/>
        <v>Y</v>
      </c>
      <c r="M292" s="113" t="str">
        <f t="shared" si="233"/>
        <v>?</v>
      </c>
      <c r="N292" s="113"/>
      <c r="AA292" s="2" t="str">
        <f t="shared" si="205"/>
        <v/>
      </c>
      <c r="AB292" s="2" t="str">
        <f t="shared" si="206"/>
        <v/>
      </c>
      <c r="AC292" s="2" t="str">
        <f t="shared" si="207"/>
        <v/>
      </c>
      <c r="AD292" s="2" t="str">
        <f t="shared" si="208"/>
        <v/>
      </c>
      <c r="AE292" s="2" t="str">
        <f t="shared" si="209"/>
        <v/>
      </c>
      <c r="AF292" s="2" t="str">
        <f t="shared" si="210"/>
        <v/>
      </c>
      <c r="AG292" s="2" t="str">
        <f t="shared" si="211"/>
        <v/>
      </c>
      <c r="AH292" s="2" t="str">
        <f t="shared" si="212"/>
        <v/>
      </c>
      <c r="AI292" s="2" t="str">
        <f t="shared" si="213"/>
        <v/>
      </c>
      <c r="AJ292" s="36" t="str">
        <f t="shared" si="201"/>
        <v/>
      </c>
    </row>
    <row r="293" spans="2:36" ht="25.5" x14ac:dyDescent="0.2">
      <c r="C293" s="24" t="s">
        <v>155</v>
      </c>
      <c r="D293" s="36"/>
      <c r="E293" s="113" t="str">
        <f t="shared" si="226"/>
        <v>N</v>
      </c>
      <c r="F293" s="113" t="str">
        <f t="shared" si="227"/>
        <v>N</v>
      </c>
      <c r="G293" s="113" t="str">
        <f t="shared" si="228"/>
        <v>Y</v>
      </c>
      <c r="H293" s="113" t="str">
        <f t="shared" si="229"/>
        <v>Y</v>
      </c>
      <c r="I293" s="113" t="str">
        <f t="shared" si="230"/>
        <v>N</v>
      </c>
      <c r="J293" s="113" t="str">
        <f t="shared" si="231"/>
        <v>N</v>
      </c>
      <c r="K293" s="113" t="str">
        <f t="shared" si="231"/>
        <v>N</v>
      </c>
      <c r="L293" s="113" t="str">
        <f t="shared" si="232"/>
        <v>Y</v>
      </c>
      <c r="M293" s="113" t="str">
        <f t="shared" si="233"/>
        <v>?</v>
      </c>
      <c r="N293" s="113"/>
      <c r="AA293" s="2" t="str">
        <f t="shared" si="205"/>
        <v/>
      </c>
      <c r="AB293" s="2" t="str">
        <f t="shared" si="206"/>
        <v/>
      </c>
      <c r="AC293" s="2" t="str">
        <f t="shared" si="207"/>
        <v/>
      </c>
      <c r="AD293" s="2" t="str">
        <f t="shared" si="208"/>
        <v/>
      </c>
      <c r="AE293" s="2" t="str">
        <f t="shared" si="209"/>
        <v/>
      </c>
      <c r="AF293" s="2" t="str">
        <f t="shared" si="210"/>
        <v/>
      </c>
      <c r="AG293" s="2" t="str">
        <f t="shared" si="211"/>
        <v/>
      </c>
      <c r="AH293" s="2" t="str">
        <f t="shared" si="212"/>
        <v/>
      </c>
      <c r="AI293" s="2" t="str">
        <f t="shared" si="213"/>
        <v/>
      </c>
      <c r="AJ293" s="36" t="str">
        <f t="shared" si="201"/>
        <v/>
      </c>
    </row>
    <row r="294" spans="2:36" x14ac:dyDescent="0.2">
      <c r="C294" s="24" t="s">
        <v>156</v>
      </c>
      <c r="D294" s="36"/>
      <c r="E294" s="113" t="str">
        <f t="shared" si="226"/>
        <v>N</v>
      </c>
      <c r="F294" s="113" t="str">
        <f t="shared" si="227"/>
        <v>N</v>
      </c>
      <c r="G294" s="113" t="str">
        <f t="shared" si="228"/>
        <v>Y</v>
      </c>
      <c r="H294" s="113" t="str">
        <f t="shared" si="229"/>
        <v>Y</v>
      </c>
      <c r="I294" s="113" t="str">
        <f t="shared" si="230"/>
        <v>N</v>
      </c>
      <c r="J294" s="113" t="str">
        <f t="shared" si="231"/>
        <v>N</v>
      </c>
      <c r="K294" s="113" t="str">
        <f t="shared" si="231"/>
        <v>N</v>
      </c>
      <c r="L294" s="113" t="str">
        <f t="shared" si="232"/>
        <v>Y</v>
      </c>
      <c r="M294" s="113" t="str">
        <f t="shared" si="233"/>
        <v>?</v>
      </c>
      <c r="N294" s="113"/>
      <c r="AA294" s="2" t="str">
        <f t="shared" si="205"/>
        <v/>
      </c>
      <c r="AB294" s="2" t="str">
        <f t="shared" si="206"/>
        <v/>
      </c>
      <c r="AC294" s="2" t="str">
        <f t="shared" si="207"/>
        <v/>
      </c>
      <c r="AD294" s="2" t="str">
        <f t="shared" si="208"/>
        <v/>
      </c>
      <c r="AE294" s="2" t="str">
        <f t="shared" si="209"/>
        <v/>
      </c>
      <c r="AF294" s="2" t="str">
        <f t="shared" si="210"/>
        <v/>
      </c>
      <c r="AG294" s="2" t="str">
        <f t="shared" si="211"/>
        <v/>
      </c>
      <c r="AH294" s="2" t="str">
        <f t="shared" si="212"/>
        <v/>
      </c>
      <c r="AI294" s="2" t="str">
        <f t="shared" si="213"/>
        <v/>
      </c>
      <c r="AJ294" s="36" t="str">
        <f t="shared" si="201"/>
        <v/>
      </c>
    </row>
    <row r="295" spans="2:36" ht="76.5" x14ac:dyDescent="0.2">
      <c r="C295" s="23" t="s">
        <v>157</v>
      </c>
      <c r="D295" s="36"/>
      <c r="E295" s="113" t="str">
        <f t="shared" si="226"/>
        <v>N</v>
      </c>
      <c r="F295" s="113" t="str">
        <f t="shared" si="227"/>
        <v>N</v>
      </c>
      <c r="G295" s="113" t="str">
        <f t="shared" si="228"/>
        <v>Y</v>
      </c>
      <c r="H295" s="113" t="str">
        <f t="shared" si="229"/>
        <v>Y</v>
      </c>
      <c r="I295" s="113" t="str">
        <f t="shared" si="230"/>
        <v>N</v>
      </c>
      <c r="J295" s="113" t="str">
        <f t="shared" si="231"/>
        <v>N</v>
      </c>
      <c r="K295" s="113" t="str">
        <f t="shared" si="231"/>
        <v>N</v>
      </c>
      <c r="L295" s="113" t="str">
        <f t="shared" si="232"/>
        <v>Y</v>
      </c>
      <c r="M295" s="113" t="str">
        <f t="shared" si="233"/>
        <v>?</v>
      </c>
      <c r="N295" s="113"/>
      <c r="AA295" s="2" t="str">
        <f t="shared" si="205"/>
        <v/>
      </c>
      <c r="AB295" s="2" t="str">
        <f t="shared" si="206"/>
        <v/>
      </c>
      <c r="AC295" s="2" t="str">
        <f t="shared" si="207"/>
        <v/>
      </c>
      <c r="AD295" s="2" t="str">
        <f t="shared" si="208"/>
        <v/>
      </c>
      <c r="AE295" s="2" t="str">
        <f t="shared" si="209"/>
        <v/>
      </c>
      <c r="AF295" s="2" t="str">
        <f t="shared" si="210"/>
        <v/>
      </c>
      <c r="AG295" s="2" t="str">
        <f t="shared" si="211"/>
        <v/>
      </c>
      <c r="AH295" s="2" t="str">
        <f t="shared" si="212"/>
        <v/>
      </c>
      <c r="AI295" s="2" t="str">
        <f t="shared" si="213"/>
        <v/>
      </c>
      <c r="AJ295" s="36" t="str">
        <f t="shared" si="201"/>
        <v/>
      </c>
    </row>
    <row r="296" spans="2:36" x14ac:dyDescent="0.2">
      <c r="C296" s="23"/>
      <c r="D296" s="36"/>
      <c r="E296" s="113" t="str">
        <f>E295</f>
        <v>N</v>
      </c>
      <c r="F296" s="113" t="str">
        <f t="shared" si="227"/>
        <v>N</v>
      </c>
      <c r="G296" s="113" t="str">
        <f t="shared" si="228"/>
        <v>Y</v>
      </c>
      <c r="H296" s="113" t="str">
        <f t="shared" si="229"/>
        <v>Y</v>
      </c>
      <c r="I296" s="113" t="str">
        <f t="shared" si="230"/>
        <v>N</v>
      </c>
      <c r="J296" s="113" t="str">
        <f t="shared" si="231"/>
        <v>N</v>
      </c>
      <c r="K296" s="113" t="str">
        <f t="shared" si="231"/>
        <v>N</v>
      </c>
      <c r="L296" s="113" t="str">
        <f t="shared" si="232"/>
        <v>Y</v>
      </c>
      <c r="M296" s="113" t="str">
        <f t="shared" si="233"/>
        <v>?</v>
      </c>
      <c r="N296" s="113"/>
      <c r="AA296" s="2" t="str">
        <f t="shared" si="205"/>
        <v/>
      </c>
      <c r="AB296" s="2" t="str">
        <f t="shared" si="206"/>
        <v/>
      </c>
      <c r="AC296" s="2" t="str">
        <f t="shared" si="207"/>
        <v/>
      </c>
      <c r="AD296" s="2" t="str">
        <f t="shared" si="208"/>
        <v/>
      </c>
      <c r="AE296" s="2" t="str">
        <f t="shared" si="209"/>
        <v/>
      </c>
      <c r="AF296" s="2" t="str">
        <f t="shared" si="210"/>
        <v/>
      </c>
      <c r="AG296" s="2" t="str">
        <f t="shared" si="211"/>
        <v/>
      </c>
      <c r="AH296" s="2" t="str">
        <f t="shared" si="212"/>
        <v/>
      </c>
      <c r="AI296" s="2" t="str">
        <f t="shared" si="213"/>
        <v/>
      </c>
      <c r="AJ296" s="36" t="str">
        <f t="shared" si="201"/>
        <v/>
      </c>
    </row>
    <row r="297" spans="2:36" ht="18.75" x14ac:dyDescent="0.2">
      <c r="B297" s="65"/>
      <c r="C297" s="69" t="s">
        <v>316</v>
      </c>
      <c r="D297" s="36"/>
      <c r="E297" s="36"/>
      <c r="F297" s="36"/>
      <c r="G297" s="36"/>
      <c r="H297" s="36"/>
      <c r="I297" s="36"/>
      <c r="J297" s="36"/>
      <c r="K297" s="36"/>
      <c r="L297" s="36"/>
      <c r="M297" s="36"/>
      <c r="N297" s="36"/>
      <c r="AA297" s="2" t="str">
        <f t="shared" si="205"/>
        <v/>
      </c>
      <c r="AB297" s="2" t="str">
        <f t="shared" si="206"/>
        <v/>
      </c>
      <c r="AC297" s="2" t="str">
        <f t="shared" si="207"/>
        <v/>
      </c>
      <c r="AD297" s="2" t="str">
        <f t="shared" si="208"/>
        <v/>
      </c>
      <c r="AE297" s="2" t="str">
        <f t="shared" si="209"/>
        <v/>
      </c>
      <c r="AF297" s="2" t="str">
        <f t="shared" si="210"/>
        <v/>
      </c>
      <c r="AG297" s="2" t="str">
        <f t="shared" si="211"/>
        <v/>
      </c>
      <c r="AH297" s="2" t="str">
        <f t="shared" si="212"/>
        <v/>
      </c>
      <c r="AI297" s="2" t="str">
        <f t="shared" si="213"/>
        <v/>
      </c>
      <c r="AJ297" s="36" t="str">
        <f t="shared" si="201"/>
        <v/>
      </c>
    </row>
    <row r="298" spans="2:36" x14ac:dyDescent="0.2">
      <c r="C298" s="23"/>
      <c r="D298" s="36"/>
      <c r="E298" s="36"/>
      <c r="F298" s="36"/>
      <c r="G298" s="36"/>
      <c r="H298" s="36"/>
      <c r="I298" s="36"/>
      <c r="J298" s="36"/>
      <c r="K298" s="36"/>
      <c r="L298" s="36"/>
      <c r="M298" s="36"/>
      <c r="N298" s="36"/>
      <c r="AA298" s="2" t="str">
        <f t="shared" si="205"/>
        <v/>
      </c>
      <c r="AB298" s="2" t="str">
        <f t="shared" si="206"/>
        <v/>
      </c>
      <c r="AC298" s="2" t="str">
        <f t="shared" si="207"/>
        <v/>
      </c>
      <c r="AD298" s="2" t="str">
        <f t="shared" si="208"/>
        <v/>
      </c>
      <c r="AE298" s="2" t="str">
        <f t="shared" si="209"/>
        <v/>
      </c>
      <c r="AF298" s="2" t="str">
        <f t="shared" si="210"/>
        <v/>
      </c>
      <c r="AG298" s="2" t="str">
        <f t="shared" si="211"/>
        <v/>
      </c>
      <c r="AH298" s="2" t="str">
        <f t="shared" si="212"/>
        <v/>
      </c>
      <c r="AI298" s="2" t="str">
        <f t="shared" si="213"/>
        <v/>
      </c>
      <c r="AJ298" s="36" t="str">
        <f t="shared" si="201"/>
        <v/>
      </c>
    </row>
    <row r="299" spans="2:36" x14ac:dyDescent="0.2">
      <c r="B299" s="21"/>
      <c r="C299" s="22"/>
      <c r="D299" s="37"/>
      <c r="E299" s="37"/>
      <c r="F299" s="37"/>
      <c r="G299" s="37"/>
      <c r="H299" s="37"/>
      <c r="I299" s="37"/>
      <c r="J299" s="37"/>
      <c r="K299" s="37"/>
      <c r="L299" s="37"/>
      <c r="M299" s="37"/>
      <c r="N299" s="36"/>
      <c r="AA299" s="108" t="str">
        <f t="shared" si="205"/>
        <v/>
      </c>
      <c r="AB299" s="108" t="str">
        <f t="shared" si="206"/>
        <v/>
      </c>
      <c r="AC299" s="108" t="str">
        <f t="shared" si="207"/>
        <v/>
      </c>
      <c r="AD299" s="108" t="str">
        <f t="shared" si="208"/>
        <v/>
      </c>
      <c r="AE299" s="108" t="str">
        <f t="shared" si="209"/>
        <v/>
      </c>
      <c r="AF299" s="108" t="str">
        <f t="shared" si="210"/>
        <v/>
      </c>
      <c r="AG299" s="108" t="str">
        <f t="shared" si="211"/>
        <v/>
      </c>
      <c r="AH299" s="108" t="str">
        <f t="shared" si="212"/>
        <v/>
      </c>
      <c r="AI299" s="108" t="str">
        <f t="shared" si="213"/>
        <v/>
      </c>
      <c r="AJ299" s="108" t="str">
        <f t="shared" si="201"/>
        <v/>
      </c>
    </row>
    <row r="300" spans="2:36" x14ac:dyDescent="0.2">
      <c r="B300" s="21"/>
      <c r="C300" s="22"/>
      <c r="D300" s="37"/>
      <c r="E300" s="37"/>
      <c r="F300" s="37"/>
      <c r="G300" s="37"/>
      <c r="H300" s="37"/>
      <c r="I300" s="37"/>
      <c r="J300" s="37"/>
      <c r="K300" s="37"/>
      <c r="L300" s="37"/>
      <c r="M300" s="37"/>
      <c r="N300" s="36"/>
      <c r="AA300" s="94" t="str">
        <f t="shared" ref="AA300:AI301" si="234">IF(SUM(AA301:AA315)=0,"",(SUM(AA301:AA315)))</f>
        <v/>
      </c>
      <c r="AB300" s="94" t="str">
        <f t="shared" si="234"/>
        <v/>
      </c>
      <c r="AC300" s="94" t="str">
        <f t="shared" si="234"/>
        <v/>
      </c>
      <c r="AD300" s="94" t="str">
        <f t="shared" si="234"/>
        <v/>
      </c>
      <c r="AE300" s="94" t="str">
        <f t="shared" si="234"/>
        <v/>
      </c>
      <c r="AF300" s="94" t="str">
        <f t="shared" si="234"/>
        <v/>
      </c>
      <c r="AG300" s="94" t="str">
        <f t="shared" si="234"/>
        <v/>
      </c>
      <c r="AH300" s="94" t="str">
        <f t="shared" si="234"/>
        <v/>
      </c>
      <c r="AI300" s="94" t="str">
        <f t="shared" si="234"/>
        <v/>
      </c>
      <c r="AJ300" s="108" t="str">
        <f t="shared" si="201"/>
        <v/>
      </c>
    </row>
    <row r="301" spans="2:36" ht="15.75" x14ac:dyDescent="0.2">
      <c r="B301" s="67" t="s">
        <v>30</v>
      </c>
      <c r="D301" s="36"/>
      <c r="E301" s="36"/>
      <c r="F301" s="36"/>
      <c r="G301" s="36"/>
      <c r="H301" s="36"/>
      <c r="I301" s="36"/>
      <c r="J301" s="36"/>
      <c r="K301" s="36"/>
      <c r="L301" s="36"/>
      <c r="M301" s="36"/>
      <c r="N301" s="36"/>
      <c r="AA301" s="94" t="str">
        <f t="shared" si="234"/>
        <v/>
      </c>
      <c r="AB301" s="94" t="str">
        <f t="shared" si="234"/>
        <v/>
      </c>
      <c r="AC301" s="94" t="str">
        <f t="shared" si="234"/>
        <v/>
      </c>
      <c r="AD301" s="94" t="str">
        <f t="shared" si="234"/>
        <v/>
      </c>
      <c r="AE301" s="94" t="str">
        <f t="shared" si="234"/>
        <v/>
      </c>
      <c r="AF301" s="94" t="str">
        <f t="shared" si="234"/>
        <v/>
      </c>
      <c r="AG301" s="94" t="str">
        <f t="shared" si="234"/>
        <v/>
      </c>
      <c r="AH301" s="94" t="str">
        <f t="shared" si="234"/>
        <v/>
      </c>
      <c r="AI301" s="94" t="str">
        <f t="shared" si="234"/>
        <v/>
      </c>
      <c r="AJ301" s="36" t="str">
        <f t="shared" si="201"/>
        <v/>
      </c>
    </row>
    <row r="302" spans="2:36" ht="63.75" x14ac:dyDescent="0.2">
      <c r="C302" s="1" t="s">
        <v>238</v>
      </c>
      <c r="D302" s="36"/>
      <c r="E302" s="36"/>
      <c r="F302" s="36"/>
      <c r="G302" s="36"/>
      <c r="H302" s="36"/>
      <c r="I302" s="36"/>
      <c r="J302" s="36"/>
      <c r="K302" s="36"/>
      <c r="L302" s="36"/>
      <c r="M302" s="36"/>
      <c r="N302" s="36"/>
      <c r="AA302" s="94" t="str">
        <f t="shared" ref="AA302:AI302" si="235">IF(SUM(AA303:AA316)=0,"",(SUM(AA303:AA316)))</f>
        <v/>
      </c>
      <c r="AB302" s="94" t="str">
        <f t="shared" si="235"/>
        <v/>
      </c>
      <c r="AC302" s="94" t="str">
        <f t="shared" si="235"/>
        <v/>
      </c>
      <c r="AD302" s="94" t="str">
        <f t="shared" si="235"/>
        <v/>
      </c>
      <c r="AE302" s="94" t="str">
        <f t="shared" si="235"/>
        <v/>
      </c>
      <c r="AF302" s="94" t="str">
        <f t="shared" si="235"/>
        <v/>
      </c>
      <c r="AG302" s="94" t="str">
        <f t="shared" si="235"/>
        <v/>
      </c>
      <c r="AH302" s="94" t="str">
        <f t="shared" si="235"/>
        <v/>
      </c>
      <c r="AI302" s="94" t="str">
        <f t="shared" si="235"/>
        <v/>
      </c>
      <c r="AJ302" s="36" t="str">
        <f t="shared" si="201"/>
        <v/>
      </c>
    </row>
    <row r="303" spans="2:36" x14ac:dyDescent="0.2">
      <c r="D303" s="36"/>
      <c r="E303" s="36"/>
      <c r="F303" s="36"/>
      <c r="G303" s="36"/>
      <c r="H303" s="36"/>
      <c r="I303" s="36"/>
      <c r="J303" s="36"/>
      <c r="K303" s="36"/>
      <c r="L303" s="36"/>
      <c r="M303" s="36"/>
      <c r="N303" s="36"/>
      <c r="AA303" s="94" t="str">
        <f t="shared" ref="AA303:AI303" si="236">IF(SUM(AA304:AA316)=0,"",(SUM(AA304:AA316)))</f>
        <v/>
      </c>
      <c r="AB303" s="94" t="str">
        <f t="shared" si="236"/>
        <v/>
      </c>
      <c r="AC303" s="94" t="str">
        <f t="shared" si="236"/>
        <v/>
      </c>
      <c r="AD303" s="94" t="str">
        <f t="shared" si="236"/>
        <v/>
      </c>
      <c r="AE303" s="94" t="str">
        <f t="shared" si="236"/>
        <v/>
      </c>
      <c r="AF303" s="94" t="str">
        <f t="shared" si="236"/>
        <v/>
      </c>
      <c r="AG303" s="94" t="str">
        <f t="shared" si="236"/>
        <v/>
      </c>
      <c r="AH303" s="94" t="str">
        <f t="shared" si="236"/>
        <v/>
      </c>
      <c r="AI303" s="94" t="str">
        <f t="shared" si="236"/>
        <v/>
      </c>
      <c r="AJ303" s="36" t="str">
        <f t="shared" si="201"/>
        <v/>
      </c>
    </row>
    <row r="304" spans="2:36" x14ac:dyDescent="0.2">
      <c r="C304" s="20" t="s">
        <v>37</v>
      </c>
      <c r="D304" s="36"/>
      <c r="E304" s="36"/>
      <c r="F304" s="36"/>
      <c r="G304" s="36"/>
      <c r="H304" s="36"/>
      <c r="I304" s="36"/>
      <c r="J304" s="36"/>
      <c r="K304" s="36"/>
      <c r="L304" s="36"/>
      <c r="M304" s="36"/>
      <c r="N304" s="36"/>
      <c r="AA304" s="94" t="str">
        <f t="shared" ref="AA304:AI304" si="237">IF(SUM(AA305:AA316)=0,"",(SUM(AA305:AA316)))</f>
        <v/>
      </c>
      <c r="AB304" s="94" t="str">
        <f t="shared" si="237"/>
        <v/>
      </c>
      <c r="AC304" s="94" t="str">
        <f t="shared" si="237"/>
        <v/>
      </c>
      <c r="AD304" s="94" t="str">
        <f t="shared" si="237"/>
        <v/>
      </c>
      <c r="AE304" s="94" t="str">
        <f t="shared" si="237"/>
        <v/>
      </c>
      <c r="AF304" s="94" t="str">
        <f t="shared" si="237"/>
        <v/>
      </c>
      <c r="AG304" s="94" t="str">
        <f t="shared" si="237"/>
        <v/>
      </c>
      <c r="AH304" s="94" t="str">
        <f t="shared" si="237"/>
        <v/>
      </c>
      <c r="AI304" s="94" t="str">
        <f t="shared" si="237"/>
        <v/>
      </c>
      <c r="AJ304" s="36" t="str">
        <f t="shared" si="201"/>
        <v/>
      </c>
    </row>
    <row r="305" spans="2:36" ht="38.25" x14ac:dyDescent="0.2">
      <c r="C305" s="1" t="s">
        <v>158</v>
      </c>
      <c r="D305" s="75"/>
      <c r="E305" s="111" t="s">
        <v>257</v>
      </c>
      <c r="F305" s="111" t="s">
        <v>257</v>
      </c>
      <c r="G305" s="111" t="s">
        <v>257</v>
      </c>
      <c r="H305" s="111" t="s">
        <v>257</v>
      </c>
      <c r="I305" s="111" t="s">
        <v>257</v>
      </c>
      <c r="J305" s="111" t="s">
        <v>257</v>
      </c>
      <c r="K305" s="111" t="s">
        <v>257</v>
      </c>
      <c r="L305" s="110">
        <v>7</v>
      </c>
      <c r="M305" s="110">
        <v>7</v>
      </c>
      <c r="N305" s="115"/>
      <c r="O305" s="112" t="str">
        <f>IF(COUNT(_221d4:_m2m)&gt;1,"Please select ONLY one program.", IF(AND(_221d4=1,E305&lt;&gt;"Y",E305&lt;&gt;"N"),"Select Y/N", IF(AND(_221d3=1,F305&lt;&gt;"Y",F305&lt;&gt;"N"),"Select Y/N", IF(AND(_d3bmir=1,G305&lt;&gt;"Y",G305&lt;&gt;"N"),"Select Y/N", IF(AND(_236=1,H305&lt;&gt;"Y",H305&lt;&gt;"N"),"Select Y/N", IF(AND(_232=1,I305&lt;&gt;"Y",I305&lt;&gt;"N"),"Select Y/N", IF(AND(_207=1,J305&lt;&gt;"Y",EF305&lt;&gt;"N"),"Select Y/N", IF(AND(_m2m=1,K305&lt;&gt;"Y",K305&lt;&gt;"N"),"Select Y/N", IF(AND(_ms8=1,L305&lt;&gt;"Y",L305&lt;&gt;"N"),"Select Y/N", IF(AND(_nms8=1,M305&lt;&gt;"Y",M305&lt;&gt;"N"),"Select Y/N",""))))))))))</f>
        <v/>
      </c>
      <c r="AA305" s="2" t="str">
        <f t="shared" ref="AA305:AA317" si="238">IF(AND(_221d4=1,E305="Y"),1,"")</f>
        <v/>
      </c>
      <c r="AB305" s="2" t="str">
        <f t="shared" ref="AB305:AB317" si="239">IF(AND(_221d3=1,F305="Y"),1,"")</f>
        <v/>
      </c>
      <c r="AC305" s="2" t="str">
        <f t="shared" ref="AC305:AC317" si="240">IF(AND(_d3bmir=1,G305="Y"),1,"")</f>
        <v/>
      </c>
      <c r="AD305" s="2" t="str">
        <f t="shared" ref="AD305:AD317" si="241">IF(AND(_236=1,H305="Y"),1,"")</f>
        <v/>
      </c>
      <c r="AE305" s="2" t="str">
        <f t="shared" ref="AE305:AE317" si="242">IF(AND(_232=1,I305="Y"),1,"")</f>
        <v/>
      </c>
      <c r="AF305" s="2" t="str">
        <f t="shared" ref="AF305:AF317" si="243">IF(AND(_207=1,J305="Y"),1,"")</f>
        <v/>
      </c>
      <c r="AG305" s="2" t="str">
        <f t="shared" ref="AG305:AG317" si="244">IF(AND(_m2m=1,K305="Y"),1,"")</f>
        <v/>
      </c>
      <c r="AH305" s="2" t="str">
        <f t="shared" ref="AH305:AH317" si="245">IF(AND(_ms8=1,L305="Y"),1,"")</f>
        <v/>
      </c>
      <c r="AI305" s="2" t="str">
        <f t="shared" ref="AI305:AI317" si="246">IF(AND(_nms8=1,M305="Y"),1,"")</f>
        <v/>
      </c>
      <c r="AJ305" s="45" t="str">
        <f t="shared" si="201"/>
        <v/>
      </c>
    </row>
    <row r="306" spans="2:36" ht="25.5" x14ac:dyDescent="0.2">
      <c r="C306" s="23" t="s">
        <v>159</v>
      </c>
      <c r="D306" s="36"/>
      <c r="E306" s="113" t="str">
        <f t="shared" ref="E306:M308" si="247">E305</f>
        <v>N</v>
      </c>
      <c r="F306" s="113" t="str">
        <f t="shared" si="247"/>
        <v>N</v>
      </c>
      <c r="G306" s="113" t="str">
        <f t="shared" si="247"/>
        <v>N</v>
      </c>
      <c r="H306" s="113" t="str">
        <f t="shared" si="247"/>
        <v>N</v>
      </c>
      <c r="I306" s="113" t="str">
        <f t="shared" si="247"/>
        <v>N</v>
      </c>
      <c r="J306" s="113" t="str">
        <f t="shared" si="247"/>
        <v>N</v>
      </c>
      <c r="K306" s="113" t="str">
        <f t="shared" si="247"/>
        <v>N</v>
      </c>
      <c r="L306" s="113">
        <f t="shared" si="247"/>
        <v>7</v>
      </c>
      <c r="M306" s="113">
        <f t="shared" si="247"/>
        <v>7</v>
      </c>
      <c r="N306" s="113"/>
      <c r="AA306" s="2" t="str">
        <f t="shared" si="238"/>
        <v/>
      </c>
      <c r="AB306" s="2" t="str">
        <f t="shared" si="239"/>
        <v/>
      </c>
      <c r="AC306" s="2" t="str">
        <f t="shared" si="240"/>
        <v/>
      </c>
      <c r="AD306" s="2" t="str">
        <f t="shared" si="241"/>
        <v/>
      </c>
      <c r="AE306" s="2" t="str">
        <f t="shared" si="242"/>
        <v/>
      </c>
      <c r="AF306" s="2" t="str">
        <f t="shared" si="243"/>
        <v/>
      </c>
      <c r="AG306" s="2" t="str">
        <f t="shared" si="244"/>
        <v/>
      </c>
      <c r="AH306" s="2" t="str">
        <f t="shared" si="245"/>
        <v/>
      </c>
      <c r="AI306" s="2" t="str">
        <f t="shared" si="246"/>
        <v/>
      </c>
      <c r="AJ306" s="36" t="str">
        <f t="shared" si="201"/>
        <v/>
      </c>
    </row>
    <row r="307" spans="2:36" ht="38.25" x14ac:dyDescent="0.2">
      <c r="C307" s="23" t="s">
        <v>160</v>
      </c>
      <c r="D307" s="36"/>
      <c r="E307" s="113" t="str">
        <f t="shared" si="247"/>
        <v>N</v>
      </c>
      <c r="F307" s="113" t="str">
        <f t="shared" si="247"/>
        <v>N</v>
      </c>
      <c r="G307" s="113" t="str">
        <f t="shared" si="247"/>
        <v>N</v>
      </c>
      <c r="H307" s="113" t="str">
        <f t="shared" si="247"/>
        <v>N</v>
      </c>
      <c r="I307" s="113" t="str">
        <f t="shared" si="247"/>
        <v>N</v>
      </c>
      <c r="J307" s="113" t="str">
        <f t="shared" si="247"/>
        <v>N</v>
      </c>
      <c r="K307" s="113" t="str">
        <f t="shared" si="247"/>
        <v>N</v>
      </c>
      <c r="L307" s="113">
        <f t="shared" si="247"/>
        <v>7</v>
      </c>
      <c r="M307" s="113">
        <f t="shared" si="247"/>
        <v>7</v>
      </c>
      <c r="N307" s="113"/>
      <c r="AA307" s="2" t="str">
        <f t="shared" si="238"/>
        <v/>
      </c>
      <c r="AB307" s="2" t="str">
        <f t="shared" si="239"/>
        <v/>
      </c>
      <c r="AC307" s="2" t="str">
        <f t="shared" si="240"/>
        <v/>
      </c>
      <c r="AD307" s="2" t="str">
        <f t="shared" si="241"/>
        <v/>
      </c>
      <c r="AE307" s="2" t="str">
        <f t="shared" si="242"/>
        <v/>
      </c>
      <c r="AF307" s="2" t="str">
        <f t="shared" si="243"/>
        <v/>
      </c>
      <c r="AG307" s="2" t="str">
        <f t="shared" si="244"/>
        <v/>
      </c>
      <c r="AH307" s="2" t="str">
        <f t="shared" si="245"/>
        <v/>
      </c>
      <c r="AI307" s="2" t="str">
        <f t="shared" si="246"/>
        <v/>
      </c>
      <c r="AJ307" s="36" t="str">
        <f t="shared" si="201"/>
        <v/>
      </c>
    </row>
    <row r="308" spans="2:36" x14ac:dyDescent="0.2">
      <c r="C308" s="23"/>
      <c r="D308" s="36"/>
      <c r="E308" s="113" t="str">
        <f t="shared" si="247"/>
        <v>N</v>
      </c>
      <c r="F308" s="113" t="str">
        <f t="shared" si="247"/>
        <v>N</v>
      </c>
      <c r="G308" s="113" t="str">
        <f t="shared" si="247"/>
        <v>N</v>
      </c>
      <c r="H308" s="113" t="str">
        <f t="shared" si="247"/>
        <v>N</v>
      </c>
      <c r="I308" s="113" t="str">
        <f t="shared" si="247"/>
        <v>N</v>
      </c>
      <c r="J308" s="113" t="str">
        <f t="shared" si="247"/>
        <v>N</v>
      </c>
      <c r="K308" s="113" t="str">
        <f t="shared" si="247"/>
        <v>N</v>
      </c>
      <c r="L308" s="113">
        <f t="shared" si="247"/>
        <v>7</v>
      </c>
      <c r="M308" s="113">
        <f t="shared" si="247"/>
        <v>7</v>
      </c>
      <c r="N308" s="113"/>
      <c r="AA308" s="2" t="str">
        <f t="shared" si="238"/>
        <v/>
      </c>
      <c r="AB308" s="2" t="str">
        <f t="shared" si="239"/>
        <v/>
      </c>
      <c r="AC308" s="2" t="str">
        <f t="shared" si="240"/>
        <v/>
      </c>
      <c r="AD308" s="2" t="str">
        <f t="shared" si="241"/>
        <v/>
      </c>
      <c r="AE308" s="2" t="str">
        <f t="shared" si="242"/>
        <v/>
      </c>
      <c r="AF308" s="2" t="str">
        <f t="shared" si="243"/>
        <v/>
      </c>
      <c r="AG308" s="2" t="str">
        <f t="shared" si="244"/>
        <v/>
      </c>
      <c r="AH308" s="2" t="str">
        <f t="shared" si="245"/>
        <v/>
      </c>
      <c r="AI308" s="2" t="str">
        <f t="shared" si="246"/>
        <v/>
      </c>
      <c r="AJ308" s="36" t="str">
        <f t="shared" si="201"/>
        <v/>
      </c>
    </row>
    <row r="309" spans="2:36" ht="38.25" x14ac:dyDescent="0.2">
      <c r="C309" s="1" t="s">
        <v>161</v>
      </c>
      <c r="D309" s="36"/>
      <c r="E309" s="111" t="s">
        <v>257</v>
      </c>
      <c r="F309" s="111" t="s">
        <v>257</v>
      </c>
      <c r="G309" s="111" t="s">
        <v>257</v>
      </c>
      <c r="H309" s="111" t="s">
        <v>257</v>
      </c>
      <c r="I309" s="111" t="s">
        <v>257</v>
      </c>
      <c r="J309" s="111" t="s">
        <v>257</v>
      </c>
      <c r="K309" s="111" t="s">
        <v>257</v>
      </c>
      <c r="L309" s="110">
        <v>7</v>
      </c>
      <c r="M309" s="110">
        <v>7</v>
      </c>
      <c r="N309" s="115"/>
      <c r="O309" s="112" t="str">
        <f>IF(COUNT(_221d4:_m2m)&gt;1,"Please select ONLY one program.", IF(AND(_221d4=1,E309&lt;&gt;"Y",E309&lt;&gt;"N"),"Select Y/N", IF(AND(_221d3=1,F309&lt;&gt;"Y",F309&lt;&gt;"N"),"Select Y/N", IF(AND(_d3bmir=1,G309&lt;&gt;"Y",G309&lt;&gt;"N"),"Select Y/N", IF(AND(_236=1,H309&lt;&gt;"Y",H309&lt;&gt;"N"),"Select Y/N", IF(AND(_232=1,I309&lt;&gt;"Y",I309&lt;&gt;"N"),"Select Y/N", IF(AND(_207=1,J309&lt;&gt;"Y",EF309&lt;&gt;"N"),"Select Y/N", IF(AND(_m2m=1,K309&lt;&gt;"Y",K309&lt;&gt;"N"),"Select Y/N", IF(AND(_ms8=1,L309&lt;&gt;"Y",L309&lt;&gt;"N"),"Select Y/N", IF(AND(_nms8=1,M309&lt;&gt;"Y",M309&lt;&gt;"N"),"Select Y/N",""))))))))))</f>
        <v/>
      </c>
      <c r="AA309" s="2" t="str">
        <f t="shared" si="238"/>
        <v/>
      </c>
      <c r="AB309" s="2" t="str">
        <f t="shared" si="239"/>
        <v/>
      </c>
      <c r="AC309" s="2" t="str">
        <f t="shared" si="240"/>
        <v/>
      </c>
      <c r="AD309" s="2" t="str">
        <f t="shared" si="241"/>
        <v/>
      </c>
      <c r="AE309" s="2" t="str">
        <f t="shared" si="242"/>
        <v/>
      </c>
      <c r="AF309" s="2" t="str">
        <f t="shared" si="243"/>
        <v/>
      </c>
      <c r="AG309" s="2" t="str">
        <f t="shared" si="244"/>
        <v/>
      </c>
      <c r="AH309" s="2" t="str">
        <f t="shared" si="245"/>
        <v/>
      </c>
      <c r="AI309" s="2" t="str">
        <f t="shared" si="246"/>
        <v/>
      </c>
      <c r="AJ309" s="45" t="str">
        <f t="shared" si="201"/>
        <v/>
      </c>
    </row>
    <row r="310" spans="2:36" ht="38.25" x14ac:dyDescent="0.2">
      <c r="C310" s="23" t="s">
        <v>162</v>
      </c>
      <c r="D310" s="36"/>
      <c r="E310" s="113" t="str">
        <f t="shared" ref="E310:M312" si="248">E309</f>
        <v>N</v>
      </c>
      <c r="F310" s="113" t="str">
        <f t="shared" si="248"/>
        <v>N</v>
      </c>
      <c r="G310" s="113" t="str">
        <f t="shared" si="248"/>
        <v>N</v>
      </c>
      <c r="H310" s="113" t="str">
        <f t="shared" si="248"/>
        <v>N</v>
      </c>
      <c r="I310" s="113" t="str">
        <f t="shared" si="248"/>
        <v>N</v>
      </c>
      <c r="J310" s="113" t="str">
        <f t="shared" si="248"/>
        <v>N</v>
      </c>
      <c r="K310" s="113" t="str">
        <f t="shared" si="248"/>
        <v>N</v>
      </c>
      <c r="L310" s="113">
        <f t="shared" si="248"/>
        <v>7</v>
      </c>
      <c r="M310" s="113">
        <f t="shared" si="248"/>
        <v>7</v>
      </c>
      <c r="N310" s="113"/>
      <c r="AA310" s="2" t="str">
        <f t="shared" si="238"/>
        <v/>
      </c>
      <c r="AB310" s="2" t="str">
        <f t="shared" si="239"/>
        <v/>
      </c>
      <c r="AC310" s="2" t="str">
        <f t="shared" si="240"/>
        <v/>
      </c>
      <c r="AD310" s="2" t="str">
        <f t="shared" si="241"/>
        <v/>
      </c>
      <c r="AE310" s="2" t="str">
        <f t="shared" si="242"/>
        <v/>
      </c>
      <c r="AF310" s="2" t="str">
        <f t="shared" si="243"/>
        <v/>
      </c>
      <c r="AG310" s="2" t="str">
        <f t="shared" si="244"/>
        <v/>
      </c>
      <c r="AH310" s="2" t="str">
        <f t="shared" si="245"/>
        <v/>
      </c>
      <c r="AI310" s="2" t="str">
        <f t="shared" si="246"/>
        <v/>
      </c>
      <c r="AJ310" s="49" t="str">
        <f t="shared" si="201"/>
        <v/>
      </c>
    </row>
    <row r="311" spans="2:36" ht="51" x14ac:dyDescent="0.2">
      <c r="C311" s="23" t="s">
        <v>163</v>
      </c>
      <c r="D311" s="36"/>
      <c r="E311" s="113" t="str">
        <f t="shared" si="248"/>
        <v>N</v>
      </c>
      <c r="F311" s="113" t="str">
        <f t="shared" si="248"/>
        <v>N</v>
      </c>
      <c r="G311" s="113" t="str">
        <f t="shared" si="248"/>
        <v>N</v>
      </c>
      <c r="H311" s="113" t="str">
        <f t="shared" si="248"/>
        <v>N</v>
      </c>
      <c r="I311" s="113" t="str">
        <f t="shared" si="248"/>
        <v>N</v>
      </c>
      <c r="J311" s="113" t="str">
        <f t="shared" si="248"/>
        <v>N</v>
      </c>
      <c r="K311" s="113" t="str">
        <f t="shared" si="248"/>
        <v>N</v>
      </c>
      <c r="L311" s="113">
        <f t="shared" si="248"/>
        <v>7</v>
      </c>
      <c r="M311" s="113">
        <f t="shared" si="248"/>
        <v>7</v>
      </c>
      <c r="N311" s="113"/>
      <c r="AA311" s="2" t="str">
        <f t="shared" si="238"/>
        <v/>
      </c>
      <c r="AB311" s="2" t="str">
        <f t="shared" si="239"/>
        <v/>
      </c>
      <c r="AC311" s="2" t="str">
        <f t="shared" si="240"/>
        <v/>
      </c>
      <c r="AD311" s="2" t="str">
        <f t="shared" si="241"/>
        <v/>
      </c>
      <c r="AE311" s="2" t="str">
        <f t="shared" si="242"/>
        <v/>
      </c>
      <c r="AF311" s="2" t="str">
        <f t="shared" si="243"/>
        <v/>
      </c>
      <c r="AG311" s="2" t="str">
        <f t="shared" si="244"/>
        <v/>
      </c>
      <c r="AH311" s="2" t="str">
        <f t="shared" si="245"/>
        <v/>
      </c>
      <c r="AI311" s="2" t="str">
        <f t="shared" si="246"/>
        <v/>
      </c>
      <c r="AJ311" s="49" t="str">
        <f t="shared" si="201"/>
        <v/>
      </c>
    </row>
    <row r="312" spans="2:36" ht="18.75" x14ac:dyDescent="0.2">
      <c r="C312" s="23"/>
      <c r="D312" s="36"/>
      <c r="E312" s="113" t="str">
        <f t="shared" si="248"/>
        <v>N</v>
      </c>
      <c r="F312" s="113" t="str">
        <f t="shared" si="248"/>
        <v>N</v>
      </c>
      <c r="G312" s="113" t="str">
        <f t="shared" si="248"/>
        <v>N</v>
      </c>
      <c r="H312" s="113" t="str">
        <f t="shared" si="248"/>
        <v>N</v>
      </c>
      <c r="I312" s="113" t="str">
        <f t="shared" si="248"/>
        <v>N</v>
      </c>
      <c r="J312" s="113" t="str">
        <f t="shared" si="248"/>
        <v>N</v>
      </c>
      <c r="K312" s="113" t="str">
        <f t="shared" si="248"/>
        <v>N</v>
      </c>
      <c r="L312" s="113">
        <f t="shared" si="248"/>
        <v>7</v>
      </c>
      <c r="M312" s="113">
        <f t="shared" si="248"/>
        <v>7</v>
      </c>
      <c r="N312" s="113"/>
      <c r="AA312" s="2" t="str">
        <f t="shared" si="238"/>
        <v/>
      </c>
      <c r="AB312" s="2" t="str">
        <f t="shared" si="239"/>
        <v/>
      </c>
      <c r="AC312" s="2" t="str">
        <f t="shared" si="240"/>
        <v/>
      </c>
      <c r="AD312" s="2" t="str">
        <f t="shared" si="241"/>
        <v/>
      </c>
      <c r="AE312" s="2" t="str">
        <f t="shared" si="242"/>
        <v/>
      </c>
      <c r="AF312" s="2" t="str">
        <f t="shared" si="243"/>
        <v/>
      </c>
      <c r="AG312" s="2" t="str">
        <f t="shared" si="244"/>
        <v/>
      </c>
      <c r="AH312" s="2" t="str">
        <f t="shared" si="245"/>
        <v/>
      </c>
      <c r="AI312" s="2" t="str">
        <f t="shared" si="246"/>
        <v/>
      </c>
      <c r="AJ312" s="49" t="str">
        <f t="shared" si="201"/>
        <v/>
      </c>
    </row>
    <row r="313" spans="2:36" ht="51" x14ac:dyDescent="0.2">
      <c r="C313" s="1" t="s">
        <v>164</v>
      </c>
      <c r="D313" s="36"/>
      <c r="E313" s="111" t="s">
        <v>257</v>
      </c>
      <c r="F313" s="111" t="s">
        <v>257</v>
      </c>
      <c r="G313" s="111" t="s">
        <v>257</v>
      </c>
      <c r="H313" s="111" t="s">
        <v>257</v>
      </c>
      <c r="I313" s="111" t="s">
        <v>257</v>
      </c>
      <c r="J313" s="111" t="s">
        <v>257</v>
      </c>
      <c r="K313" s="111" t="s">
        <v>257</v>
      </c>
      <c r="L313" s="110">
        <v>7</v>
      </c>
      <c r="M313" s="110">
        <v>7</v>
      </c>
      <c r="N313" s="115"/>
      <c r="O313" s="112" t="str">
        <f>IF(COUNT(_221d4:_m2m)&gt;1,"Please select ONLY one program.", IF(AND(_221d4=1,E313&lt;&gt;"Y",E313&lt;&gt;"N"),"Select Y/N", IF(AND(_221d3=1,F313&lt;&gt;"Y",F313&lt;&gt;"N"),"Select Y/N", IF(AND(_d3bmir=1,G313&lt;&gt;"Y",G313&lt;&gt;"N"),"Select Y/N", IF(AND(_236=1,H313&lt;&gt;"Y",H313&lt;&gt;"N"),"Select Y/N", IF(AND(_232=1,I313&lt;&gt;"Y",I313&lt;&gt;"N"),"Select Y/N", IF(AND(_207=1,J313&lt;&gt;"Y",EF313&lt;&gt;"N"),"Select Y/N", IF(AND(_m2m=1,K313&lt;&gt;"Y",K313&lt;&gt;"N"),"Select Y/N", IF(AND(_ms8=1,L313&lt;&gt;"Y",L313&lt;&gt;"N"),"Select Y/N", IF(AND(_nms8=1,M313&lt;&gt;"Y",M313&lt;&gt;"N"),"Select Y/N",""))))))))))</f>
        <v/>
      </c>
      <c r="AA313" s="2" t="str">
        <f t="shared" si="238"/>
        <v/>
      </c>
      <c r="AB313" s="2" t="str">
        <f t="shared" si="239"/>
        <v/>
      </c>
      <c r="AC313" s="2" t="str">
        <f t="shared" si="240"/>
        <v/>
      </c>
      <c r="AD313" s="2" t="str">
        <f t="shared" si="241"/>
        <v/>
      </c>
      <c r="AE313" s="2" t="str">
        <f t="shared" si="242"/>
        <v/>
      </c>
      <c r="AF313" s="2" t="str">
        <f t="shared" si="243"/>
        <v/>
      </c>
      <c r="AG313" s="2" t="str">
        <f t="shared" si="244"/>
        <v/>
      </c>
      <c r="AH313" s="2" t="str">
        <f t="shared" si="245"/>
        <v/>
      </c>
      <c r="AI313" s="2" t="str">
        <f t="shared" si="246"/>
        <v/>
      </c>
      <c r="AJ313" s="45" t="str">
        <f t="shared" si="201"/>
        <v/>
      </c>
    </row>
    <row r="314" spans="2:36" x14ac:dyDescent="0.2">
      <c r="D314" s="36"/>
      <c r="E314" s="113" t="str">
        <f t="shared" ref="E314:M314" si="249">E313</f>
        <v>N</v>
      </c>
      <c r="F314" s="113" t="str">
        <f t="shared" si="249"/>
        <v>N</v>
      </c>
      <c r="G314" s="113" t="str">
        <f t="shared" si="249"/>
        <v>N</v>
      </c>
      <c r="H314" s="113" t="str">
        <f t="shared" si="249"/>
        <v>N</v>
      </c>
      <c r="I314" s="113" t="str">
        <f t="shared" si="249"/>
        <v>N</v>
      </c>
      <c r="J314" s="113" t="str">
        <f t="shared" si="249"/>
        <v>N</v>
      </c>
      <c r="K314" s="113" t="str">
        <f t="shared" si="249"/>
        <v>N</v>
      </c>
      <c r="L314" s="113">
        <f t="shared" si="249"/>
        <v>7</v>
      </c>
      <c r="M314" s="113">
        <f t="shared" si="249"/>
        <v>7</v>
      </c>
      <c r="N314" s="113"/>
      <c r="AA314" s="2" t="str">
        <f t="shared" si="238"/>
        <v/>
      </c>
      <c r="AB314" s="2" t="str">
        <f t="shared" si="239"/>
        <v/>
      </c>
      <c r="AC314" s="2" t="str">
        <f t="shared" si="240"/>
        <v/>
      </c>
      <c r="AD314" s="2" t="str">
        <f t="shared" si="241"/>
        <v/>
      </c>
      <c r="AE314" s="2" t="str">
        <f t="shared" si="242"/>
        <v/>
      </c>
      <c r="AF314" s="2" t="str">
        <f t="shared" si="243"/>
        <v/>
      </c>
      <c r="AG314" s="2" t="str">
        <f t="shared" si="244"/>
        <v/>
      </c>
      <c r="AH314" s="2" t="str">
        <f t="shared" si="245"/>
        <v/>
      </c>
      <c r="AI314" s="2" t="str">
        <f t="shared" si="246"/>
        <v/>
      </c>
      <c r="AJ314" s="36" t="str">
        <f t="shared" si="201"/>
        <v/>
      </c>
    </row>
    <row r="315" spans="2:36" ht="18.75" x14ac:dyDescent="0.2">
      <c r="B315" s="66"/>
      <c r="C315" s="46" t="s">
        <v>320</v>
      </c>
      <c r="D315" s="36"/>
      <c r="E315" s="36"/>
      <c r="F315" s="36"/>
      <c r="G315" s="36"/>
      <c r="H315" s="36"/>
      <c r="I315" s="36"/>
      <c r="J315" s="36"/>
      <c r="K315" s="36"/>
      <c r="L315" s="36"/>
      <c r="M315" s="36"/>
      <c r="N315" s="36"/>
      <c r="AA315" s="2" t="str">
        <f t="shared" si="238"/>
        <v/>
      </c>
      <c r="AB315" s="2" t="str">
        <f t="shared" si="239"/>
        <v/>
      </c>
      <c r="AC315" s="2" t="str">
        <f t="shared" si="240"/>
        <v/>
      </c>
      <c r="AD315" s="2" t="str">
        <f t="shared" si="241"/>
        <v/>
      </c>
      <c r="AE315" s="2" t="str">
        <f t="shared" si="242"/>
        <v/>
      </c>
      <c r="AF315" s="2" t="str">
        <f t="shared" si="243"/>
        <v/>
      </c>
      <c r="AG315" s="2" t="str">
        <f t="shared" si="244"/>
        <v/>
      </c>
      <c r="AH315" s="2" t="str">
        <f t="shared" si="245"/>
        <v/>
      </c>
      <c r="AI315" s="2" t="str">
        <f t="shared" si="246"/>
        <v/>
      </c>
      <c r="AJ315" s="36" t="str">
        <f t="shared" si="201"/>
        <v/>
      </c>
    </row>
    <row r="316" spans="2:36" x14ac:dyDescent="0.2">
      <c r="D316" s="36"/>
      <c r="E316" s="36"/>
      <c r="F316" s="36"/>
      <c r="G316" s="36"/>
      <c r="H316" s="36"/>
      <c r="I316" s="36"/>
      <c r="J316" s="36"/>
      <c r="K316" s="36"/>
      <c r="L316" s="36"/>
      <c r="M316" s="36"/>
      <c r="N316" s="36"/>
      <c r="AA316" s="2" t="str">
        <f t="shared" si="238"/>
        <v/>
      </c>
      <c r="AB316" s="2" t="str">
        <f t="shared" si="239"/>
        <v/>
      </c>
      <c r="AC316" s="2" t="str">
        <f t="shared" si="240"/>
        <v/>
      </c>
      <c r="AD316" s="2" t="str">
        <f t="shared" si="241"/>
        <v/>
      </c>
      <c r="AE316" s="2" t="str">
        <f t="shared" si="242"/>
        <v/>
      </c>
      <c r="AF316" s="2" t="str">
        <f t="shared" si="243"/>
        <v/>
      </c>
      <c r="AG316" s="2" t="str">
        <f t="shared" si="244"/>
        <v/>
      </c>
      <c r="AH316" s="2" t="str">
        <f t="shared" si="245"/>
        <v/>
      </c>
      <c r="AI316" s="2" t="str">
        <f t="shared" si="246"/>
        <v/>
      </c>
      <c r="AJ316" s="36" t="str">
        <f t="shared" si="201"/>
        <v/>
      </c>
    </row>
    <row r="317" spans="2:36" x14ac:dyDescent="0.2">
      <c r="B317" s="21"/>
      <c r="C317" s="22"/>
      <c r="D317" s="37"/>
      <c r="E317" s="37"/>
      <c r="F317" s="37"/>
      <c r="G317" s="37"/>
      <c r="H317" s="37"/>
      <c r="I317" s="37"/>
      <c r="J317" s="37"/>
      <c r="K317" s="37"/>
      <c r="L317" s="37"/>
      <c r="M317" s="37"/>
      <c r="N317" s="36"/>
      <c r="AA317" s="108" t="str">
        <f t="shared" si="238"/>
        <v/>
      </c>
      <c r="AB317" s="108" t="str">
        <f t="shared" si="239"/>
        <v/>
      </c>
      <c r="AC317" s="108" t="str">
        <f t="shared" si="240"/>
        <v/>
      </c>
      <c r="AD317" s="108" t="str">
        <f t="shared" si="241"/>
        <v/>
      </c>
      <c r="AE317" s="108" t="str">
        <f t="shared" si="242"/>
        <v/>
      </c>
      <c r="AF317" s="108" t="str">
        <f t="shared" si="243"/>
        <v/>
      </c>
      <c r="AG317" s="108" t="str">
        <f t="shared" si="244"/>
        <v/>
      </c>
      <c r="AH317" s="108" t="str">
        <f t="shared" si="245"/>
        <v/>
      </c>
      <c r="AI317" s="108" t="str">
        <f t="shared" si="246"/>
        <v/>
      </c>
      <c r="AJ317" s="37" t="str">
        <f t="shared" si="201"/>
        <v/>
      </c>
    </row>
    <row r="318" spans="2:36" x14ac:dyDescent="0.2">
      <c r="B318" s="21"/>
      <c r="C318" s="22"/>
      <c r="D318" s="37"/>
      <c r="E318" s="37"/>
      <c r="F318" s="37"/>
      <c r="G318" s="37"/>
      <c r="H318" s="37"/>
      <c r="I318" s="37"/>
      <c r="J318" s="37"/>
      <c r="K318" s="37"/>
      <c r="L318" s="37"/>
      <c r="M318" s="37"/>
      <c r="N318" s="36"/>
      <c r="AA318" s="94">
        <f t="shared" ref="AA318:AI319" si="250">IF(SUM(AA319:AA341)=0,"",(SUM(AA319:AA341)))</f>
        <v>128</v>
      </c>
      <c r="AB318" s="94" t="str">
        <f t="shared" si="250"/>
        <v/>
      </c>
      <c r="AC318" s="94" t="str">
        <f t="shared" si="250"/>
        <v/>
      </c>
      <c r="AD318" s="94" t="str">
        <f t="shared" si="250"/>
        <v/>
      </c>
      <c r="AE318" s="94" t="str">
        <f t="shared" si="250"/>
        <v/>
      </c>
      <c r="AF318" s="94" t="str">
        <f t="shared" si="250"/>
        <v/>
      </c>
      <c r="AG318" s="94" t="str">
        <f t="shared" si="250"/>
        <v/>
      </c>
      <c r="AH318" s="94" t="str">
        <f t="shared" si="250"/>
        <v/>
      </c>
      <c r="AI318" s="94" t="str">
        <f t="shared" si="250"/>
        <v/>
      </c>
      <c r="AJ318" s="37">
        <f t="shared" si="201"/>
        <v>1</v>
      </c>
    </row>
    <row r="319" spans="2:36" ht="15.75" x14ac:dyDescent="0.2">
      <c r="B319" s="67" t="s">
        <v>31</v>
      </c>
      <c r="D319" s="36"/>
      <c r="E319" s="36"/>
      <c r="F319" s="36"/>
      <c r="G319" s="36"/>
      <c r="H319" s="36"/>
      <c r="I319" s="36"/>
      <c r="J319" s="36"/>
      <c r="K319" s="36"/>
      <c r="L319" s="36"/>
      <c r="M319" s="36"/>
      <c r="N319" s="36"/>
      <c r="AA319" s="94">
        <f t="shared" si="250"/>
        <v>64</v>
      </c>
      <c r="AB319" s="94" t="str">
        <f t="shared" si="250"/>
        <v/>
      </c>
      <c r="AC319" s="94" t="str">
        <f t="shared" si="250"/>
        <v/>
      </c>
      <c r="AD319" s="94" t="str">
        <f t="shared" si="250"/>
        <v/>
      </c>
      <c r="AE319" s="94" t="str">
        <f t="shared" si="250"/>
        <v/>
      </c>
      <c r="AF319" s="94" t="str">
        <f t="shared" si="250"/>
        <v/>
      </c>
      <c r="AG319" s="94" t="str">
        <f t="shared" si="250"/>
        <v/>
      </c>
      <c r="AH319" s="94" t="str">
        <f t="shared" si="250"/>
        <v/>
      </c>
      <c r="AI319" s="94" t="str">
        <f t="shared" si="250"/>
        <v/>
      </c>
      <c r="AJ319" s="36">
        <f t="shared" si="201"/>
        <v>1</v>
      </c>
    </row>
    <row r="320" spans="2:36" ht="153" x14ac:dyDescent="0.2">
      <c r="B320" s="34"/>
      <c r="C320" s="1" t="s">
        <v>239</v>
      </c>
      <c r="D320" s="36"/>
      <c r="E320" s="36"/>
      <c r="F320" s="36"/>
      <c r="G320" s="36"/>
      <c r="H320" s="36"/>
      <c r="I320" s="36"/>
      <c r="J320" s="36"/>
      <c r="K320" s="36"/>
      <c r="L320" s="36"/>
      <c r="M320" s="36"/>
      <c r="N320" s="36"/>
      <c r="AA320" s="94">
        <f t="shared" ref="AA320:AI320" si="251">IF(SUM(AA321:AA342)=0,"",(SUM(AA321:AA342)))</f>
        <v>32</v>
      </c>
      <c r="AB320" s="94" t="str">
        <f t="shared" si="251"/>
        <v/>
      </c>
      <c r="AC320" s="94" t="str">
        <f t="shared" si="251"/>
        <v/>
      </c>
      <c r="AD320" s="94" t="str">
        <f t="shared" si="251"/>
        <v/>
      </c>
      <c r="AE320" s="94" t="str">
        <f t="shared" si="251"/>
        <v/>
      </c>
      <c r="AF320" s="94" t="str">
        <f t="shared" si="251"/>
        <v/>
      </c>
      <c r="AG320" s="94" t="str">
        <f t="shared" si="251"/>
        <v/>
      </c>
      <c r="AH320" s="94" t="str">
        <f t="shared" si="251"/>
        <v/>
      </c>
      <c r="AI320" s="94" t="str">
        <f t="shared" si="251"/>
        <v/>
      </c>
      <c r="AJ320" s="36">
        <f t="shared" si="201"/>
        <v>1</v>
      </c>
    </row>
    <row r="321" spans="2:36" x14ac:dyDescent="0.2">
      <c r="B321" s="34"/>
      <c r="D321" s="36"/>
      <c r="E321" s="36"/>
      <c r="F321" s="36"/>
      <c r="G321" s="36"/>
      <c r="H321" s="36"/>
      <c r="I321" s="36"/>
      <c r="J321" s="36"/>
      <c r="K321" s="36"/>
      <c r="L321" s="36"/>
      <c r="M321" s="36"/>
      <c r="N321" s="36"/>
      <c r="AA321" s="94">
        <f t="shared" ref="AA321:AI321" si="252">IF(SUM(AA322:AA342)=0,"",(SUM(AA322:AA342)))</f>
        <v>16</v>
      </c>
      <c r="AB321" s="94" t="str">
        <f t="shared" si="252"/>
        <v/>
      </c>
      <c r="AC321" s="94" t="str">
        <f t="shared" si="252"/>
        <v/>
      </c>
      <c r="AD321" s="94" t="str">
        <f t="shared" si="252"/>
        <v/>
      </c>
      <c r="AE321" s="94" t="str">
        <f t="shared" si="252"/>
        <v/>
      </c>
      <c r="AF321" s="94" t="str">
        <f t="shared" si="252"/>
        <v/>
      </c>
      <c r="AG321" s="94" t="str">
        <f t="shared" si="252"/>
        <v/>
      </c>
      <c r="AH321" s="94" t="str">
        <f t="shared" si="252"/>
        <v/>
      </c>
      <c r="AI321" s="94" t="str">
        <f t="shared" si="252"/>
        <v/>
      </c>
      <c r="AJ321" s="36">
        <f t="shared" ref="AJ321:AJ384" si="253">IF(SUM(AA321:AI321)&gt;0,1,"")</f>
        <v>1</v>
      </c>
    </row>
    <row r="322" spans="2:36" x14ac:dyDescent="0.2">
      <c r="B322" s="34"/>
      <c r="C322" s="20" t="s">
        <v>37</v>
      </c>
      <c r="D322" s="36"/>
      <c r="E322" s="36"/>
      <c r="F322" s="36"/>
      <c r="G322" s="36"/>
      <c r="H322" s="36"/>
      <c r="I322" s="36"/>
      <c r="J322" s="36"/>
      <c r="K322" s="36"/>
      <c r="L322" s="36"/>
      <c r="M322" s="36"/>
      <c r="N322" s="36"/>
      <c r="AA322" s="94">
        <f t="shared" ref="AA322:AI322" si="254">IF(SUM(AA323:AA342)=0,"",(SUM(AA323:AA342)))</f>
        <v>8</v>
      </c>
      <c r="AB322" s="94" t="str">
        <f t="shared" si="254"/>
        <v/>
      </c>
      <c r="AC322" s="94" t="str">
        <f t="shared" si="254"/>
        <v/>
      </c>
      <c r="AD322" s="94" t="str">
        <f t="shared" si="254"/>
        <v/>
      </c>
      <c r="AE322" s="94" t="str">
        <f t="shared" si="254"/>
        <v/>
      </c>
      <c r="AF322" s="94" t="str">
        <f t="shared" si="254"/>
        <v/>
      </c>
      <c r="AG322" s="94" t="str">
        <f t="shared" si="254"/>
        <v/>
      </c>
      <c r="AH322" s="94" t="str">
        <f t="shared" si="254"/>
        <v/>
      </c>
      <c r="AI322" s="94" t="str">
        <f t="shared" si="254"/>
        <v/>
      </c>
      <c r="AJ322" s="36">
        <f t="shared" si="253"/>
        <v>1</v>
      </c>
    </row>
    <row r="323" spans="2:36" ht="63.75" x14ac:dyDescent="0.2">
      <c r="B323" s="34"/>
      <c r="C323" s="1" t="s">
        <v>165</v>
      </c>
      <c r="D323" s="36"/>
      <c r="E323" s="111" t="s">
        <v>256</v>
      </c>
      <c r="F323" s="111" t="s">
        <v>256</v>
      </c>
      <c r="G323" s="111" t="s">
        <v>256</v>
      </c>
      <c r="H323" s="111" t="s">
        <v>256</v>
      </c>
      <c r="I323" s="111" t="s">
        <v>256</v>
      </c>
      <c r="J323" s="111" t="s">
        <v>256</v>
      </c>
      <c r="K323" s="111" t="s">
        <v>256</v>
      </c>
      <c r="L323" s="111" t="s">
        <v>256</v>
      </c>
      <c r="M323" s="111" t="s">
        <v>256</v>
      </c>
      <c r="N323" s="116"/>
      <c r="O323" s="112" t="str">
        <f>IF(COUNT(_221d4:_m2m)&gt;1,"Please select ONLY one program.", IF(AND(_221d4=1,E323&lt;&gt;"Y",E323&lt;&gt;"N"),"Select Y/N", IF(AND(_221d3=1,F323&lt;&gt;"Y",F323&lt;&gt;"N"),"Select Y/N", IF(AND(_d3bmir=1,G323&lt;&gt;"Y",G323&lt;&gt;"N"),"Select Y/N", IF(AND(_236=1,H323&lt;&gt;"Y",H323&lt;&gt;"N"),"Select Y/N", IF(AND(_232=1,I323&lt;&gt;"Y",I323&lt;&gt;"N"),"Select Y/N", IF(AND(_207=1,J323&lt;&gt;"Y",EF323&lt;&gt;"N"),"Select Y/N", IF(AND(_m2m=1,K323&lt;&gt;"Y",K323&lt;&gt;"N"),"Select Y/N", IF(AND(_ms8=1,L323&lt;&gt;"Y",L323&lt;&gt;"N"),"Select Y/N", IF(AND(_nms8=1,M323&lt;&gt;"Y",M323&lt;&gt;"N"),"Select Y/N",""))))))))))</f>
        <v/>
      </c>
      <c r="AA323" s="2">
        <f t="shared" ref="AA323:AA343" si="255">IF(AND(_221d4=1,E323="Y"),1,"")</f>
        <v>1</v>
      </c>
      <c r="AB323" s="2" t="str">
        <f t="shared" ref="AB323:AB343" si="256">IF(AND(_221d3=1,F323="Y"),1,"")</f>
        <v/>
      </c>
      <c r="AC323" s="2" t="str">
        <f t="shared" ref="AC323:AC343" si="257">IF(AND(_d3bmir=1,G323="Y"),1,"")</f>
        <v/>
      </c>
      <c r="AD323" s="2" t="str">
        <f t="shared" ref="AD323:AD343" si="258">IF(AND(_236=1,H323="Y"),1,"")</f>
        <v/>
      </c>
      <c r="AE323" s="2" t="str">
        <f t="shared" ref="AE323:AE343" si="259">IF(AND(_232=1,I323="Y"),1,"")</f>
        <v/>
      </c>
      <c r="AF323" s="2" t="str">
        <f t="shared" ref="AF323:AF343" si="260">IF(AND(_207=1,J323="Y"),1,"")</f>
        <v/>
      </c>
      <c r="AG323" s="2" t="str">
        <f t="shared" ref="AG323:AG343" si="261">IF(AND(_m2m=1,K323="Y"),1,"")</f>
        <v/>
      </c>
      <c r="AH323" s="2" t="str">
        <f t="shared" ref="AH323:AH343" si="262">IF(AND(_ms8=1,L323="Y"),1,"")</f>
        <v/>
      </c>
      <c r="AI323" s="2" t="str">
        <f t="shared" ref="AI323:AI343" si="263">IF(AND(_nms8=1,M323="Y"),1,"")</f>
        <v/>
      </c>
      <c r="AJ323" s="40">
        <f t="shared" si="253"/>
        <v>1</v>
      </c>
    </row>
    <row r="324" spans="2:36" x14ac:dyDescent="0.2">
      <c r="B324" s="34"/>
      <c r="D324" s="36"/>
      <c r="E324" s="113" t="str">
        <f t="shared" ref="E324:M324" si="264">E323</f>
        <v>Y</v>
      </c>
      <c r="F324" s="113" t="str">
        <f t="shared" si="264"/>
        <v>Y</v>
      </c>
      <c r="G324" s="113" t="str">
        <f t="shared" si="264"/>
        <v>Y</v>
      </c>
      <c r="H324" s="113" t="str">
        <f t="shared" si="264"/>
        <v>Y</v>
      </c>
      <c r="I324" s="113" t="str">
        <f t="shared" si="264"/>
        <v>Y</v>
      </c>
      <c r="J324" s="113" t="str">
        <f t="shared" si="264"/>
        <v>Y</v>
      </c>
      <c r="K324" s="113" t="str">
        <f t="shared" si="264"/>
        <v>Y</v>
      </c>
      <c r="L324" s="113" t="str">
        <f t="shared" si="264"/>
        <v>Y</v>
      </c>
      <c r="M324" s="113" t="str">
        <f t="shared" si="264"/>
        <v>Y</v>
      </c>
      <c r="N324" s="113"/>
      <c r="AA324" s="2">
        <f t="shared" si="255"/>
        <v>1</v>
      </c>
      <c r="AB324" s="2" t="str">
        <f t="shared" si="256"/>
        <v/>
      </c>
      <c r="AC324" s="2" t="str">
        <f t="shared" si="257"/>
        <v/>
      </c>
      <c r="AD324" s="2" t="str">
        <f t="shared" si="258"/>
        <v/>
      </c>
      <c r="AE324" s="2" t="str">
        <f t="shared" si="259"/>
        <v/>
      </c>
      <c r="AF324" s="2" t="str">
        <f t="shared" si="260"/>
        <v/>
      </c>
      <c r="AG324" s="2" t="str">
        <f t="shared" si="261"/>
        <v/>
      </c>
      <c r="AH324" s="2" t="str">
        <f t="shared" si="262"/>
        <v/>
      </c>
      <c r="AI324" s="2" t="str">
        <f t="shared" si="263"/>
        <v/>
      </c>
      <c r="AJ324" s="36">
        <f t="shared" si="253"/>
        <v>1</v>
      </c>
    </row>
    <row r="325" spans="2:36" ht="51" x14ac:dyDescent="0.2">
      <c r="B325" s="34"/>
      <c r="C325" s="1" t="s">
        <v>166</v>
      </c>
      <c r="D325" s="36"/>
      <c r="E325" s="111" t="s">
        <v>256</v>
      </c>
      <c r="F325" s="111" t="s">
        <v>256</v>
      </c>
      <c r="G325" s="111" t="s">
        <v>256</v>
      </c>
      <c r="H325" s="111" t="s">
        <v>256</v>
      </c>
      <c r="I325" s="111" t="s">
        <v>256</v>
      </c>
      <c r="J325" s="111" t="s">
        <v>256</v>
      </c>
      <c r="K325" s="111" t="s">
        <v>256</v>
      </c>
      <c r="L325" s="111" t="s">
        <v>256</v>
      </c>
      <c r="M325" s="110" t="s">
        <v>0</v>
      </c>
      <c r="N325" s="115"/>
      <c r="O325" s="112" t="str">
        <f>IF(COUNT(_221d4:_m2m)&gt;1,"Please select ONLY one program.", IF(AND(_221d4=1,E325&lt;&gt;"Y",E325&lt;&gt;"N"),"Select Y/N", IF(AND(_221d3=1,F325&lt;&gt;"Y",F325&lt;&gt;"N"),"Select Y/N", IF(AND(_d3bmir=1,G325&lt;&gt;"Y",G325&lt;&gt;"N"),"Select Y/N", IF(AND(_236=1,H325&lt;&gt;"Y",H325&lt;&gt;"N"),"Select Y/N", IF(AND(_232=1,I325&lt;&gt;"Y",I325&lt;&gt;"N"),"Select Y/N", IF(AND(_207=1,J325&lt;&gt;"Y",EF325&lt;&gt;"N"),"Select Y/N", IF(AND(_m2m=1,K325&lt;&gt;"Y",K325&lt;&gt;"N"),"Select Y/N", IF(AND(_ms8=1,L325&lt;&gt;"Y",L325&lt;&gt;"N"),"Select Y/N", IF(AND(_nms8=1,M325&lt;&gt;"Y",M325&lt;&gt;"N"),"Select Y/N",""))))))))))</f>
        <v/>
      </c>
      <c r="AA325" s="2">
        <f t="shared" si="255"/>
        <v>1</v>
      </c>
      <c r="AB325" s="2" t="str">
        <f t="shared" si="256"/>
        <v/>
      </c>
      <c r="AC325" s="2" t="str">
        <f t="shared" si="257"/>
        <v/>
      </c>
      <c r="AD325" s="2" t="str">
        <f t="shared" si="258"/>
        <v/>
      </c>
      <c r="AE325" s="2" t="str">
        <f t="shared" si="259"/>
        <v/>
      </c>
      <c r="AF325" s="2" t="str">
        <f t="shared" si="260"/>
        <v/>
      </c>
      <c r="AG325" s="2" t="str">
        <f t="shared" si="261"/>
        <v/>
      </c>
      <c r="AH325" s="2" t="str">
        <f t="shared" si="262"/>
        <v/>
      </c>
      <c r="AI325" s="2" t="str">
        <f t="shared" si="263"/>
        <v/>
      </c>
      <c r="AJ325" s="45">
        <f t="shared" si="253"/>
        <v>1</v>
      </c>
    </row>
    <row r="326" spans="2:36" x14ac:dyDescent="0.2">
      <c r="B326" s="34"/>
      <c r="D326" s="36"/>
      <c r="E326" s="113" t="str">
        <f t="shared" ref="E326:M326" si="265">E325</f>
        <v>Y</v>
      </c>
      <c r="F326" s="113" t="str">
        <f t="shared" si="265"/>
        <v>Y</v>
      </c>
      <c r="G326" s="113" t="str">
        <f t="shared" si="265"/>
        <v>Y</v>
      </c>
      <c r="H326" s="113" t="str">
        <f t="shared" si="265"/>
        <v>Y</v>
      </c>
      <c r="I326" s="113" t="str">
        <f t="shared" si="265"/>
        <v>Y</v>
      </c>
      <c r="J326" s="113" t="str">
        <f t="shared" si="265"/>
        <v>Y</v>
      </c>
      <c r="K326" s="113" t="str">
        <f t="shared" si="265"/>
        <v>Y</v>
      </c>
      <c r="L326" s="113" t="str">
        <f t="shared" si="265"/>
        <v>Y</v>
      </c>
      <c r="M326" s="113" t="str">
        <f t="shared" si="265"/>
        <v>?</v>
      </c>
      <c r="N326" s="113"/>
      <c r="AA326" s="2">
        <f t="shared" si="255"/>
        <v>1</v>
      </c>
      <c r="AB326" s="2" t="str">
        <f t="shared" si="256"/>
        <v/>
      </c>
      <c r="AC326" s="2" t="str">
        <f t="shared" si="257"/>
        <v/>
      </c>
      <c r="AD326" s="2" t="str">
        <f t="shared" si="258"/>
        <v/>
      </c>
      <c r="AE326" s="2" t="str">
        <f t="shared" si="259"/>
        <v/>
      </c>
      <c r="AF326" s="2" t="str">
        <f t="shared" si="260"/>
        <v/>
      </c>
      <c r="AG326" s="2" t="str">
        <f t="shared" si="261"/>
        <v/>
      </c>
      <c r="AH326" s="2" t="str">
        <f t="shared" si="262"/>
        <v/>
      </c>
      <c r="AI326" s="2" t="str">
        <f t="shared" si="263"/>
        <v/>
      </c>
      <c r="AJ326" s="48">
        <f t="shared" si="253"/>
        <v>1</v>
      </c>
    </row>
    <row r="327" spans="2:36" ht="51" x14ac:dyDescent="0.2">
      <c r="B327" s="34"/>
      <c r="C327" s="1" t="s">
        <v>167</v>
      </c>
      <c r="D327" s="36"/>
      <c r="E327" s="111" t="s">
        <v>256</v>
      </c>
      <c r="F327" s="111" t="s">
        <v>256</v>
      </c>
      <c r="G327" s="111" t="s">
        <v>256</v>
      </c>
      <c r="H327" s="111" t="s">
        <v>256</v>
      </c>
      <c r="I327" s="111" t="s">
        <v>256</v>
      </c>
      <c r="J327" s="111" t="s">
        <v>256</v>
      </c>
      <c r="K327" s="111" t="s">
        <v>256</v>
      </c>
      <c r="L327" s="111" t="s">
        <v>256</v>
      </c>
      <c r="M327" s="110" t="s">
        <v>0</v>
      </c>
      <c r="N327" s="115"/>
      <c r="O327" s="112" t="str">
        <f>IF(COUNT(_221d4:_m2m)&gt;1,"Please select ONLY one program.", IF(AND(_221d4=1,E327&lt;&gt;"Y",E327&lt;&gt;"N"),"Select Y/N", IF(AND(_221d3=1,F327&lt;&gt;"Y",F327&lt;&gt;"N"),"Select Y/N", IF(AND(_d3bmir=1,G327&lt;&gt;"Y",G327&lt;&gt;"N"),"Select Y/N", IF(AND(_236=1,H327&lt;&gt;"Y",H327&lt;&gt;"N"),"Select Y/N", IF(AND(_232=1,I327&lt;&gt;"Y",I327&lt;&gt;"N"),"Select Y/N", IF(AND(_207=1,J327&lt;&gt;"Y",EF327&lt;&gt;"N"),"Select Y/N", IF(AND(_m2m=1,K327&lt;&gt;"Y",K327&lt;&gt;"N"),"Select Y/N", IF(AND(_ms8=1,L327&lt;&gt;"Y",L327&lt;&gt;"N"),"Select Y/N", IF(AND(_nms8=1,M327&lt;&gt;"Y",M327&lt;&gt;"N"),"Select Y/N",""))))))))))</f>
        <v/>
      </c>
      <c r="AA327" s="2">
        <f t="shared" si="255"/>
        <v>1</v>
      </c>
      <c r="AB327" s="2" t="str">
        <f t="shared" si="256"/>
        <v/>
      </c>
      <c r="AC327" s="2" t="str">
        <f t="shared" si="257"/>
        <v/>
      </c>
      <c r="AD327" s="2" t="str">
        <f t="shared" si="258"/>
        <v/>
      </c>
      <c r="AE327" s="2" t="str">
        <f t="shared" si="259"/>
        <v/>
      </c>
      <c r="AF327" s="2" t="str">
        <f t="shared" si="260"/>
        <v/>
      </c>
      <c r="AG327" s="2" t="str">
        <f t="shared" si="261"/>
        <v/>
      </c>
      <c r="AH327" s="2" t="str">
        <f t="shared" si="262"/>
        <v/>
      </c>
      <c r="AI327" s="2" t="str">
        <f t="shared" si="263"/>
        <v/>
      </c>
      <c r="AJ327" s="45">
        <f t="shared" si="253"/>
        <v>1</v>
      </c>
    </row>
    <row r="328" spans="2:36" x14ac:dyDescent="0.2">
      <c r="B328" s="34"/>
      <c r="D328" s="36"/>
      <c r="E328" s="113" t="str">
        <f t="shared" ref="E328:M328" si="266">E327</f>
        <v>Y</v>
      </c>
      <c r="F328" s="113" t="str">
        <f t="shared" si="266"/>
        <v>Y</v>
      </c>
      <c r="G328" s="113" t="str">
        <f t="shared" si="266"/>
        <v>Y</v>
      </c>
      <c r="H328" s="113" t="str">
        <f t="shared" si="266"/>
        <v>Y</v>
      </c>
      <c r="I328" s="113" t="str">
        <f t="shared" si="266"/>
        <v>Y</v>
      </c>
      <c r="J328" s="113" t="str">
        <f t="shared" si="266"/>
        <v>Y</v>
      </c>
      <c r="K328" s="113" t="str">
        <f t="shared" si="266"/>
        <v>Y</v>
      </c>
      <c r="L328" s="113" t="str">
        <f t="shared" si="266"/>
        <v>Y</v>
      </c>
      <c r="M328" s="113" t="str">
        <f t="shared" si="266"/>
        <v>?</v>
      </c>
      <c r="N328" s="113"/>
      <c r="AA328" s="2">
        <f t="shared" si="255"/>
        <v>1</v>
      </c>
      <c r="AB328" s="2" t="str">
        <f t="shared" si="256"/>
        <v/>
      </c>
      <c r="AC328" s="2" t="str">
        <f t="shared" si="257"/>
        <v/>
      </c>
      <c r="AD328" s="2" t="str">
        <f t="shared" si="258"/>
        <v/>
      </c>
      <c r="AE328" s="2" t="str">
        <f t="shared" si="259"/>
        <v/>
      </c>
      <c r="AF328" s="2" t="str">
        <f t="shared" si="260"/>
        <v/>
      </c>
      <c r="AG328" s="2" t="str">
        <f t="shared" si="261"/>
        <v/>
      </c>
      <c r="AH328" s="2" t="str">
        <f t="shared" si="262"/>
        <v/>
      </c>
      <c r="AI328" s="2" t="str">
        <f t="shared" si="263"/>
        <v/>
      </c>
      <c r="AJ328" s="48">
        <f t="shared" si="253"/>
        <v>1</v>
      </c>
    </row>
    <row r="329" spans="2:36" ht="63.75" x14ac:dyDescent="0.2">
      <c r="B329" s="34"/>
      <c r="C329" s="1" t="s">
        <v>168</v>
      </c>
      <c r="D329" s="36"/>
      <c r="E329" s="111" t="s">
        <v>256</v>
      </c>
      <c r="F329" s="111" t="s">
        <v>256</v>
      </c>
      <c r="G329" s="111" t="s">
        <v>256</v>
      </c>
      <c r="H329" s="111" t="s">
        <v>256</v>
      </c>
      <c r="I329" s="111" t="s">
        <v>256</v>
      </c>
      <c r="J329" s="111" t="s">
        <v>256</v>
      </c>
      <c r="K329" s="111" t="s">
        <v>256</v>
      </c>
      <c r="L329" s="111" t="s">
        <v>256</v>
      </c>
      <c r="M329" s="110" t="s">
        <v>0</v>
      </c>
      <c r="N329" s="115"/>
      <c r="O329" s="112" t="str">
        <f>IF(COUNT(_221d4:_m2m)&gt;1,"Please select ONLY one program.", IF(AND(_221d4=1,E329&lt;&gt;"Y",E329&lt;&gt;"N"),"Select Y/N", IF(AND(_221d3=1,F329&lt;&gt;"Y",F329&lt;&gt;"N"),"Select Y/N", IF(AND(_d3bmir=1,G329&lt;&gt;"Y",G329&lt;&gt;"N"),"Select Y/N", IF(AND(_236=1,H329&lt;&gt;"Y",H329&lt;&gt;"N"),"Select Y/N", IF(AND(_232=1,I329&lt;&gt;"Y",I329&lt;&gt;"N"),"Select Y/N", IF(AND(_207=1,J329&lt;&gt;"Y",EF329&lt;&gt;"N"),"Select Y/N", IF(AND(_m2m=1,K329&lt;&gt;"Y",K329&lt;&gt;"N"),"Select Y/N", IF(AND(_ms8=1,L329&lt;&gt;"Y",L329&lt;&gt;"N"),"Select Y/N", IF(AND(_nms8=1,M329&lt;&gt;"Y",M329&lt;&gt;"N"),"Select Y/N",""))))))))))</f>
        <v/>
      </c>
      <c r="AA329" s="2">
        <f t="shared" si="255"/>
        <v>1</v>
      </c>
      <c r="AB329" s="2" t="str">
        <f t="shared" si="256"/>
        <v/>
      </c>
      <c r="AC329" s="2" t="str">
        <f t="shared" si="257"/>
        <v/>
      </c>
      <c r="AD329" s="2" t="str">
        <f t="shared" si="258"/>
        <v/>
      </c>
      <c r="AE329" s="2" t="str">
        <f t="shared" si="259"/>
        <v/>
      </c>
      <c r="AF329" s="2" t="str">
        <f t="shared" si="260"/>
        <v/>
      </c>
      <c r="AG329" s="2" t="str">
        <f t="shared" si="261"/>
        <v/>
      </c>
      <c r="AH329" s="2" t="str">
        <f t="shared" si="262"/>
        <v/>
      </c>
      <c r="AI329" s="2" t="str">
        <f t="shared" si="263"/>
        <v/>
      </c>
      <c r="AJ329" s="45">
        <f t="shared" si="253"/>
        <v>1</v>
      </c>
    </row>
    <row r="330" spans="2:36" x14ac:dyDescent="0.2">
      <c r="B330" s="34"/>
      <c r="D330" s="36"/>
      <c r="E330" s="113" t="str">
        <f t="shared" ref="E330:M330" si="267">E329</f>
        <v>Y</v>
      </c>
      <c r="F330" s="113" t="str">
        <f t="shared" si="267"/>
        <v>Y</v>
      </c>
      <c r="G330" s="113" t="str">
        <f t="shared" si="267"/>
        <v>Y</v>
      </c>
      <c r="H330" s="113" t="str">
        <f t="shared" si="267"/>
        <v>Y</v>
      </c>
      <c r="I330" s="113" t="str">
        <f t="shared" si="267"/>
        <v>Y</v>
      </c>
      <c r="J330" s="113" t="str">
        <f t="shared" si="267"/>
        <v>Y</v>
      </c>
      <c r="K330" s="113" t="str">
        <f t="shared" si="267"/>
        <v>Y</v>
      </c>
      <c r="L330" s="113" t="str">
        <f t="shared" si="267"/>
        <v>Y</v>
      </c>
      <c r="M330" s="113" t="str">
        <f t="shared" si="267"/>
        <v>?</v>
      </c>
      <c r="N330" s="113"/>
      <c r="AA330" s="2">
        <f t="shared" si="255"/>
        <v>1</v>
      </c>
      <c r="AB330" s="2" t="str">
        <f t="shared" si="256"/>
        <v/>
      </c>
      <c r="AC330" s="2" t="str">
        <f t="shared" si="257"/>
        <v/>
      </c>
      <c r="AD330" s="2" t="str">
        <f t="shared" si="258"/>
        <v/>
      </c>
      <c r="AE330" s="2" t="str">
        <f t="shared" si="259"/>
        <v/>
      </c>
      <c r="AF330" s="2" t="str">
        <f t="shared" si="260"/>
        <v/>
      </c>
      <c r="AG330" s="2" t="str">
        <f t="shared" si="261"/>
        <v/>
      </c>
      <c r="AH330" s="2" t="str">
        <f t="shared" si="262"/>
        <v/>
      </c>
      <c r="AI330" s="2" t="str">
        <f t="shared" si="263"/>
        <v/>
      </c>
      <c r="AJ330" s="48">
        <f t="shared" si="253"/>
        <v>1</v>
      </c>
    </row>
    <row r="331" spans="2:36" ht="25.5" x14ac:dyDescent="0.2">
      <c r="B331" s="34"/>
      <c r="C331" s="1" t="s">
        <v>169</v>
      </c>
      <c r="D331" s="36"/>
      <c r="E331" s="111" t="s">
        <v>257</v>
      </c>
      <c r="F331" s="111" t="s">
        <v>257</v>
      </c>
      <c r="G331" s="111" t="s">
        <v>257</v>
      </c>
      <c r="H331" s="111" t="s">
        <v>257</v>
      </c>
      <c r="I331" s="111" t="s">
        <v>257</v>
      </c>
      <c r="J331" s="111" t="s">
        <v>257</v>
      </c>
      <c r="K331" s="111" t="s">
        <v>257</v>
      </c>
      <c r="L331" s="111" t="s">
        <v>256</v>
      </c>
      <c r="M331" s="110" t="s">
        <v>0</v>
      </c>
      <c r="N331" s="115"/>
      <c r="O331" s="112" t="str">
        <f>IF(COUNT(_221d4:_m2m)&gt;1,"Please select ONLY one program.", IF(AND(_221d4=1,E331&lt;&gt;"Y",E331&lt;&gt;"N"),"Select Y/N", IF(AND(_221d3=1,F331&lt;&gt;"Y",F331&lt;&gt;"N"),"Select Y/N", IF(AND(_d3bmir=1,G331&lt;&gt;"Y",G331&lt;&gt;"N"),"Select Y/N", IF(AND(_236=1,H331&lt;&gt;"Y",H331&lt;&gt;"N"),"Select Y/N", IF(AND(_232=1,I331&lt;&gt;"Y",I331&lt;&gt;"N"),"Select Y/N", IF(AND(_207=1,J331&lt;&gt;"Y",EF331&lt;&gt;"N"),"Select Y/N", IF(AND(_m2m=1,K331&lt;&gt;"Y",K331&lt;&gt;"N"),"Select Y/N", IF(AND(_ms8=1,L331&lt;&gt;"Y",L331&lt;&gt;"N"),"Select Y/N", IF(AND(_nms8=1,M331&lt;&gt;"Y",M331&lt;&gt;"N"),"Select Y/N",""))))))))))</f>
        <v/>
      </c>
      <c r="AA331" s="2" t="str">
        <f t="shared" si="255"/>
        <v/>
      </c>
      <c r="AB331" s="2" t="str">
        <f t="shared" si="256"/>
        <v/>
      </c>
      <c r="AC331" s="2" t="str">
        <f t="shared" si="257"/>
        <v/>
      </c>
      <c r="AD331" s="2" t="str">
        <f t="shared" si="258"/>
        <v/>
      </c>
      <c r="AE331" s="2" t="str">
        <f t="shared" si="259"/>
        <v/>
      </c>
      <c r="AF331" s="2" t="str">
        <f t="shared" si="260"/>
        <v/>
      </c>
      <c r="AG331" s="2" t="str">
        <f t="shared" si="261"/>
        <v/>
      </c>
      <c r="AH331" s="2" t="str">
        <f t="shared" si="262"/>
        <v/>
      </c>
      <c r="AI331" s="2" t="str">
        <f t="shared" si="263"/>
        <v/>
      </c>
      <c r="AJ331" s="45" t="str">
        <f t="shared" si="253"/>
        <v/>
      </c>
    </row>
    <row r="332" spans="2:36" ht="38.25" x14ac:dyDescent="0.2">
      <c r="B332" s="34"/>
      <c r="C332" s="23" t="s">
        <v>170</v>
      </c>
      <c r="D332" s="36"/>
      <c r="E332" s="113" t="str">
        <f t="shared" ref="E332:E338" si="268">E331</f>
        <v>N</v>
      </c>
      <c r="F332" s="113" t="str">
        <f t="shared" ref="F332:F339" si="269">F331</f>
        <v>N</v>
      </c>
      <c r="G332" s="113" t="str">
        <f t="shared" ref="G332:G339" si="270">G331</f>
        <v>N</v>
      </c>
      <c r="H332" s="113" t="str">
        <f t="shared" ref="H332:H339" si="271">H331</f>
        <v>N</v>
      </c>
      <c r="I332" s="113" t="str">
        <f t="shared" ref="I332:I339" si="272">I331</f>
        <v>N</v>
      </c>
      <c r="J332" s="113" t="str">
        <f t="shared" ref="J332:K339" si="273">J331</f>
        <v>N</v>
      </c>
      <c r="K332" s="113" t="str">
        <f t="shared" si="273"/>
        <v>N</v>
      </c>
      <c r="L332" s="113" t="str">
        <f t="shared" ref="L332:L339" si="274">L331</f>
        <v>Y</v>
      </c>
      <c r="M332" s="113" t="str">
        <f t="shared" ref="M332:M339" si="275">M331</f>
        <v>?</v>
      </c>
      <c r="N332" s="113"/>
      <c r="AA332" s="2" t="str">
        <f t="shared" si="255"/>
        <v/>
      </c>
      <c r="AB332" s="2" t="str">
        <f t="shared" si="256"/>
        <v/>
      </c>
      <c r="AC332" s="2" t="str">
        <f t="shared" si="257"/>
        <v/>
      </c>
      <c r="AD332" s="2" t="str">
        <f t="shared" si="258"/>
        <v/>
      </c>
      <c r="AE332" s="2" t="str">
        <f t="shared" si="259"/>
        <v/>
      </c>
      <c r="AF332" s="2" t="str">
        <f t="shared" si="260"/>
        <v/>
      </c>
      <c r="AG332" s="2" t="str">
        <f t="shared" si="261"/>
        <v/>
      </c>
      <c r="AH332" s="2" t="str">
        <f t="shared" si="262"/>
        <v/>
      </c>
      <c r="AI332" s="2" t="str">
        <f t="shared" si="263"/>
        <v/>
      </c>
      <c r="AJ332" s="36" t="str">
        <f t="shared" si="253"/>
        <v/>
      </c>
    </row>
    <row r="333" spans="2:36" ht="25.5" x14ac:dyDescent="0.2">
      <c r="B333" s="34"/>
      <c r="C333" s="23" t="s">
        <v>171</v>
      </c>
      <c r="D333" s="36"/>
      <c r="E333" s="113" t="str">
        <f t="shared" si="268"/>
        <v>N</v>
      </c>
      <c r="F333" s="113" t="str">
        <f t="shared" si="269"/>
        <v>N</v>
      </c>
      <c r="G333" s="113" t="str">
        <f t="shared" si="270"/>
        <v>N</v>
      </c>
      <c r="H333" s="113" t="str">
        <f t="shared" si="271"/>
        <v>N</v>
      </c>
      <c r="I333" s="113" t="str">
        <f t="shared" si="272"/>
        <v>N</v>
      </c>
      <c r="J333" s="113" t="str">
        <f t="shared" si="273"/>
        <v>N</v>
      </c>
      <c r="K333" s="113" t="str">
        <f t="shared" si="273"/>
        <v>N</v>
      </c>
      <c r="L333" s="113" t="str">
        <f t="shared" si="274"/>
        <v>Y</v>
      </c>
      <c r="M333" s="113" t="str">
        <f t="shared" si="275"/>
        <v>?</v>
      </c>
      <c r="N333" s="113"/>
      <c r="AA333" s="2" t="str">
        <f t="shared" si="255"/>
        <v/>
      </c>
      <c r="AB333" s="2" t="str">
        <f t="shared" si="256"/>
        <v/>
      </c>
      <c r="AC333" s="2" t="str">
        <f t="shared" si="257"/>
        <v/>
      </c>
      <c r="AD333" s="2" t="str">
        <f t="shared" si="258"/>
        <v/>
      </c>
      <c r="AE333" s="2" t="str">
        <f t="shared" si="259"/>
        <v/>
      </c>
      <c r="AF333" s="2" t="str">
        <f t="shared" si="260"/>
        <v/>
      </c>
      <c r="AG333" s="2" t="str">
        <f t="shared" si="261"/>
        <v/>
      </c>
      <c r="AH333" s="2" t="str">
        <f t="shared" si="262"/>
        <v/>
      </c>
      <c r="AI333" s="2" t="str">
        <f t="shared" si="263"/>
        <v/>
      </c>
      <c r="AJ333" s="36" t="str">
        <f t="shared" si="253"/>
        <v/>
      </c>
    </row>
    <row r="334" spans="2:36" ht="51" x14ac:dyDescent="0.2">
      <c r="B334" s="34"/>
      <c r="C334" s="23" t="s">
        <v>172</v>
      </c>
      <c r="D334" s="36"/>
      <c r="E334" s="113" t="str">
        <f t="shared" si="268"/>
        <v>N</v>
      </c>
      <c r="F334" s="113" t="str">
        <f t="shared" si="269"/>
        <v>N</v>
      </c>
      <c r="G334" s="113" t="str">
        <f t="shared" si="270"/>
        <v>N</v>
      </c>
      <c r="H334" s="113" t="str">
        <f t="shared" si="271"/>
        <v>N</v>
      </c>
      <c r="I334" s="113" t="str">
        <f t="shared" si="272"/>
        <v>N</v>
      </c>
      <c r="J334" s="113" t="str">
        <f t="shared" si="273"/>
        <v>N</v>
      </c>
      <c r="K334" s="113" t="str">
        <f t="shared" si="273"/>
        <v>N</v>
      </c>
      <c r="L334" s="113" t="str">
        <f t="shared" si="274"/>
        <v>Y</v>
      </c>
      <c r="M334" s="113" t="str">
        <f t="shared" si="275"/>
        <v>?</v>
      </c>
      <c r="N334" s="113"/>
      <c r="AA334" s="2" t="str">
        <f t="shared" si="255"/>
        <v/>
      </c>
      <c r="AB334" s="2" t="str">
        <f t="shared" si="256"/>
        <v/>
      </c>
      <c r="AC334" s="2" t="str">
        <f t="shared" si="257"/>
        <v/>
      </c>
      <c r="AD334" s="2" t="str">
        <f t="shared" si="258"/>
        <v/>
      </c>
      <c r="AE334" s="2" t="str">
        <f t="shared" si="259"/>
        <v/>
      </c>
      <c r="AF334" s="2" t="str">
        <f t="shared" si="260"/>
        <v/>
      </c>
      <c r="AG334" s="2" t="str">
        <f t="shared" si="261"/>
        <v/>
      </c>
      <c r="AH334" s="2" t="str">
        <f t="shared" si="262"/>
        <v/>
      </c>
      <c r="AI334" s="2" t="str">
        <f t="shared" si="263"/>
        <v/>
      </c>
      <c r="AJ334" s="36" t="str">
        <f t="shared" si="253"/>
        <v/>
      </c>
    </row>
    <row r="335" spans="2:36" ht="38.25" x14ac:dyDescent="0.2">
      <c r="B335" s="34"/>
      <c r="C335" s="23" t="s">
        <v>173</v>
      </c>
      <c r="D335" s="36"/>
      <c r="E335" s="113" t="str">
        <f t="shared" si="268"/>
        <v>N</v>
      </c>
      <c r="F335" s="113" t="str">
        <f t="shared" si="269"/>
        <v>N</v>
      </c>
      <c r="G335" s="113" t="str">
        <f t="shared" si="270"/>
        <v>N</v>
      </c>
      <c r="H335" s="113" t="str">
        <f t="shared" si="271"/>
        <v>N</v>
      </c>
      <c r="I335" s="113" t="str">
        <f t="shared" si="272"/>
        <v>N</v>
      </c>
      <c r="J335" s="113" t="str">
        <f t="shared" si="273"/>
        <v>N</v>
      </c>
      <c r="K335" s="113" t="str">
        <f t="shared" si="273"/>
        <v>N</v>
      </c>
      <c r="L335" s="113" t="str">
        <f t="shared" si="274"/>
        <v>Y</v>
      </c>
      <c r="M335" s="113" t="str">
        <f t="shared" si="275"/>
        <v>?</v>
      </c>
      <c r="N335" s="113"/>
      <c r="AA335" s="2" t="str">
        <f t="shared" si="255"/>
        <v/>
      </c>
      <c r="AB335" s="2" t="str">
        <f t="shared" si="256"/>
        <v/>
      </c>
      <c r="AC335" s="2" t="str">
        <f t="shared" si="257"/>
        <v/>
      </c>
      <c r="AD335" s="2" t="str">
        <f t="shared" si="258"/>
        <v/>
      </c>
      <c r="AE335" s="2" t="str">
        <f t="shared" si="259"/>
        <v/>
      </c>
      <c r="AF335" s="2" t="str">
        <f t="shared" si="260"/>
        <v/>
      </c>
      <c r="AG335" s="2" t="str">
        <f t="shared" si="261"/>
        <v/>
      </c>
      <c r="AH335" s="2" t="str">
        <f t="shared" si="262"/>
        <v/>
      </c>
      <c r="AI335" s="2" t="str">
        <f t="shared" si="263"/>
        <v/>
      </c>
      <c r="AJ335" s="36" t="str">
        <f t="shared" si="253"/>
        <v/>
      </c>
    </row>
    <row r="336" spans="2:36" ht="51" x14ac:dyDescent="0.2">
      <c r="B336" s="34"/>
      <c r="C336" s="23" t="s">
        <v>174</v>
      </c>
      <c r="D336" s="36"/>
      <c r="E336" s="113" t="str">
        <f t="shared" si="268"/>
        <v>N</v>
      </c>
      <c r="F336" s="113" t="str">
        <f t="shared" si="269"/>
        <v>N</v>
      </c>
      <c r="G336" s="113" t="str">
        <f t="shared" si="270"/>
        <v>N</v>
      </c>
      <c r="H336" s="113" t="str">
        <f t="shared" si="271"/>
        <v>N</v>
      </c>
      <c r="I336" s="113" t="str">
        <f t="shared" si="272"/>
        <v>N</v>
      </c>
      <c r="J336" s="113" t="str">
        <f t="shared" si="273"/>
        <v>N</v>
      </c>
      <c r="K336" s="113" t="str">
        <f t="shared" si="273"/>
        <v>N</v>
      </c>
      <c r="L336" s="113" t="str">
        <f t="shared" si="274"/>
        <v>Y</v>
      </c>
      <c r="M336" s="113" t="str">
        <f t="shared" si="275"/>
        <v>?</v>
      </c>
      <c r="N336" s="113"/>
      <c r="AA336" s="2" t="str">
        <f t="shared" si="255"/>
        <v/>
      </c>
      <c r="AB336" s="2" t="str">
        <f t="shared" si="256"/>
        <v/>
      </c>
      <c r="AC336" s="2" t="str">
        <f t="shared" si="257"/>
        <v/>
      </c>
      <c r="AD336" s="2" t="str">
        <f t="shared" si="258"/>
        <v/>
      </c>
      <c r="AE336" s="2" t="str">
        <f t="shared" si="259"/>
        <v/>
      </c>
      <c r="AF336" s="2" t="str">
        <f t="shared" si="260"/>
        <v/>
      </c>
      <c r="AG336" s="2" t="str">
        <f t="shared" si="261"/>
        <v/>
      </c>
      <c r="AH336" s="2" t="str">
        <f t="shared" si="262"/>
        <v/>
      </c>
      <c r="AI336" s="2" t="str">
        <f t="shared" si="263"/>
        <v/>
      </c>
      <c r="AJ336" s="36" t="str">
        <f t="shared" si="253"/>
        <v/>
      </c>
    </row>
    <row r="337" spans="2:36" ht="63.75" x14ac:dyDescent="0.2">
      <c r="B337" s="34"/>
      <c r="C337" s="23" t="s">
        <v>175</v>
      </c>
      <c r="D337" s="36"/>
      <c r="E337" s="113" t="str">
        <f t="shared" si="268"/>
        <v>N</v>
      </c>
      <c r="F337" s="113" t="str">
        <f t="shared" si="269"/>
        <v>N</v>
      </c>
      <c r="G337" s="113" t="str">
        <f t="shared" si="270"/>
        <v>N</v>
      </c>
      <c r="H337" s="113" t="str">
        <f t="shared" si="271"/>
        <v>N</v>
      </c>
      <c r="I337" s="113" t="str">
        <f t="shared" si="272"/>
        <v>N</v>
      </c>
      <c r="J337" s="113" t="str">
        <f t="shared" si="273"/>
        <v>N</v>
      </c>
      <c r="K337" s="113" t="str">
        <f t="shared" si="273"/>
        <v>N</v>
      </c>
      <c r="L337" s="113" t="str">
        <f t="shared" si="274"/>
        <v>Y</v>
      </c>
      <c r="M337" s="113" t="str">
        <f t="shared" si="275"/>
        <v>?</v>
      </c>
      <c r="N337" s="113"/>
      <c r="AA337" s="2" t="str">
        <f t="shared" si="255"/>
        <v/>
      </c>
      <c r="AB337" s="2" t="str">
        <f t="shared" si="256"/>
        <v/>
      </c>
      <c r="AC337" s="2" t="str">
        <f t="shared" si="257"/>
        <v/>
      </c>
      <c r="AD337" s="2" t="str">
        <f t="shared" si="258"/>
        <v/>
      </c>
      <c r="AE337" s="2" t="str">
        <f t="shared" si="259"/>
        <v/>
      </c>
      <c r="AF337" s="2" t="str">
        <f t="shared" si="260"/>
        <v/>
      </c>
      <c r="AG337" s="2" t="str">
        <f t="shared" si="261"/>
        <v/>
      </c>
      <c r="AH337" s="2" t="str">
        <f t="shared" si="262"/>
        <v/>
      </c>
      <c r="AI337" s="2" t="str">
        <f t="shared" si="263"/>
        <v/>
      </c>
      <c r="AJ337" s="36" t="str">
        <f t="shared" si="253"/>
        <v/>
      </c>
    </row>
    <row r="338" spans="2:36" ht="38.25" x14ac:dyDescent="0.2">
      <c r="B338" s="34"/>
      <c r="C338" s="23" t="s">
        <v>176</v>
      </c>
      <c r="D338" s="36"/>
      <c r="E338" s="113" t="str">
        <f t="shared" si="268"/>
        <v>N</v>
      </c>
      <c r="F338" s="113" t="str">
        <f t="shared" si="269"/>
        <v>N</v>
      </c>
      <c r="G338" s="113" t="str">
        <f t="shared" si="270"/>
        <v>N</v>
      </c>
      <c r="H338" s="113" t="str">
        <f t="shared" si="271"/>
        <v>N</v>
      </c>
      <c r="I338" s="113" t="str">
        <f t="shared" si="272"/>
        <v>N</v>
      </c>
      <c r="J338" s="113" t="str">
        <f t="shared" si="273"/>
        <v>N</v>
      </c>
      <c r="K338" s="113" t="str">
        <f t="shared" si="273"/>
        <v>N</v>
      </c>
      <c r="L338" s="113" t="str">
        <f t="shared" si="274"/>
        <v>Y</v>
      </c>
      <c r="M338" s="113" t="str">
        <f t="shared" si="275"/>
        <v>?</v>
      </c>
      <c r="N338" s="113"/>
      <c r="AA338" s="2" t="str">
        <f t="shared" si="255"/>
        <v/>
      </c>
      <c r="AB338" s="2" t="str">
        <f t="shared" si="256"/>
        <v/>
      </c>
      <c r="AC338" s="2" t="str">
        <f t="shared" si="257"/>
        <v/>
      </c>
      <c r="AD338" s="2" t="str">
        <f t="shared" si="258"/>
        <v/>
      </c>
      <c r="AE338" s="2" t="str">
        <f t="shared" si="259"/>
        <v/>
      </c>
      <c r="AF338" s="2" t="str">
        <f t="shared" si="260"/>
        <v/>
      </c>
      <c r="AG338" s="2" t="str">
        <f t="shared" si="261"/>
        <v/>
      </c>
      <c r="AH338" s="2" t="str">
        <f t="shared" si="262"/>
        <v/>
      </c>
      <c r="AI338" s="2" t="str">
        <f t="shared" si="263"/>
        <v/>
      </c>
      <c r="AJ338" s="36" t="str">
        <f t="shared" si="253"/>
        <v/>
      </c>
    </row>
    <row r="339" spans="2:36" x14ac:dyDescent="0.2">
      <c r="B339" s="34"/>
      <c r="D339" s="36"/>
      <c r="E339" s="113" t="str">
        <f>E338</f>
        <v>N</v>
      </c>
      <c r="F339" s="113" t="str">
        <f t="shared" si="269"/>
        <v>N</v>
      </c>
      <c r="G339" s="113" t="str">
        <f t="shared" si="270"/>
        <v>N</v>
      </c>
      <c r="H339" s="113" t="str">
        <f t="shared" si="271"/>
        <v>N</v>
      </c>
      <c r="I339" s="113" t="str">
        <f t="shared" si="272"/>
        <v>N</v>
      </c>
      <c r="J339" s="113" t="str">
        <f t="shared" si="273"/>
        <v>N</v>
      </c>
      <c r="K339" s="113" t="str">
        <f t="shared" si="273"/>
        <v>N</v>
      </c>
      <c r="L339" s="113" t="str">
        <f t="shared" si="274"/>
        <v>Y</v>
      </c>
      <c r="M339" s="113" t="str">
        <f t="shared" si="275"/>
        <v>?</v>
      </c>
      <c r="N339" s="113"/>
      <c r="AA339" s="2" t="str">
        <f t="shared" si="255"/>
        <v/>
      </c>
      <c r="AB339" s="2" t="str">
        <f t="shared" si="256"/>
        <v/>
      </c>
      <c r="AC339" s="2" t="str">
        <f t="shared" si="257"/>
        <v/>
      </c>
      <c r="AD339" s="2" t="str">
        <f t="shared" si="258"/>
        <v/>
      </c>
      <c r="AE339" s="2" t="str">
        <f t="shared" si="259"/>
        <v/>
      </c>
      <c r="AF339" s="2" t="str">
        <f t="shared" si="260"/>
        <v/>
      </c>
      <c r="AG339" s="2" t="str">
        <f t="shared" si="261"/>
        <v/>
      </c>
      <c r="AH339" s="2" t="str">
        <f t="shared" si="262"/>
        <v/>
      </c>
      <c r="AI339" s="2" t="str">
        <f t="shared" si="263"/>
        <v/>
      </c>
      <c r="AJ339" s="36" t="str">
        <f t="shared" si="253"/>
        <v/>
      </c>
    </row>
    <row r="340" spans="2:36" ht="20.25" customHeight="1" x14ac:dyDescent="0.2">
      <c r="B340" s="65"/>
      <c r="C340" s="47" t="s">
        <v>312</v>
      </c>
      <c r="D340" s="36"/>
      <c r="E340" s="36"/>
      <c r="F340" s="36"/>
      <c r="G340" s="36"/>
      <c r="H340" s="36"/>
      <c r="I340" s="36"/>
      <c r="J340" s="36"/>
      <c r="K340" s="36"/>
      <c r="L340" s="36"/>
      <c r="M340" s="36"/>
      <c r="N340" s="36"/>
      <c r="AA340" s="2" t="str">
        <f t="shared" si="255"/>
        <v/>
      </c>
      <c r="AB340" s="2" t="str">
        <f t="shared" si="256"/>
        <v/>
      </c>
      <c r="AC340" s="2" t="str">
        <f t="shared" si="257"/>
        <v/>
      </c>
      <c r="AD340" s="2" t="str">
        <f t="shared" si="258"/>
        <v/>
      </c>
      <c r="AE340" s="2" t="str">
        <f t="shared" si="259"/>
        <v/>
      </c>
      <c r="AF340" s="2" t="str">
        <f t="shared" si="260"/>
        <v/>
      </c>
      <c r="AG340" s="2" t="str">
        <f t="shared" si="261"/>
        <v/>
      </c>
      <c r="AH340" s="2" t="str">
        <f t="shared" si="262"/>
        <v/>
      </c>
      <c r="AI340" s="2" t="str">
        <f t="shared" si="263"/>
        <v/>
      </c>
      <c r="AJ340" s="36" t="str">
        <f t="shared" si="253"/>
        <v/>
      </c>
    </row>
    <row r="341" spans="2:36" x14ac:dyDescent="0.2">
      <c r="D341" s="36"/>
      <c r="E341" s="36"/>
      <c r="F341" s="36"/>
      <c r="G341" s="36"/>
      <c r="H341" s="36"/>
      <c r="I341" s="36"/>
      <c r="J341" s="36"/>
      <c r="K341" s="36"/>
      <c r="L341" s="36"/>
      <c r="M341" s="36"/>
      <c r="N341" s="36"/>
      <c r="AA341" s="2" t="str">
        <f t="shared" si="255"/>
        <v/>
      </c>
      <c r="AB341" s="2" t="str">
        <f t="shared" si="256"/>
        <v/>
      </c>
      <c r="AC341" s="2" t="str">
        <f t="shared" si="257"/>
        <v/>
      </c>
      <c r="AD341" s="2" t="str">
        <f t="shared" si="258"/>
        <v/>
      </c>
      <c r="AE341" s="2" t="str">
        <f t="shared" si="259"/>
        <v/>
      </c>
      <c r="AF341" s="2" t="str">
        <f t="shared" si="260"/>
        <v/>
      </c>
      <c r="AG341" s="2" t="str">
        <f t="shared" si="261"/>
        <v/>
      </c>
      <c r="AH341" s="2" t="str">
        <f t="shared" si="262"/>
        <v/>
      </c>
      <c r="AI341" s="2" t="str">
        <f t="shared" si="263"/>
        <v/>
      </c>
      <c r="AJ341" s="36" t="str">
        <f t="shared" si="253"/>
        <v/>
      </c>
    </row>
    <row r="342" spans="2:36" x14ac:dyDescent="0.2">
      <c r="D342" s="36"/>
      <c r="E342" s="36"/>
      <c r="F342" s="36"/>
      <c r="G342" s="36"/>
      <c r="H342" s="36"/>
      <c r="I342" s="36"/>
      <c r="J342" s="36"/>
      <c r="K342" s="36"/>
      <c r="L342" s="36"/>
      <c r="M342" s="36"/>
      <c r="N342" s="36"/>
      <c r="AA342" s="2" t="str">
        <f t="shared" si="255"/>
        <v/>
      </c>
      <c r="AB342" s="2" t="str">
        <f t="shared" si="256"/>
        <v/>
      </c>
      <c r="AC342" s="2" t="str">
        <f t="shared" si="257"/>
        <v/>
      </c>
      <c r="AD342" s="2" t="str">
        <f t="shared" si="258"/>
        <v/>
      </c>
      <c r="AE342" s="2" t="str">
        <f t="shared" si="259"/>
        <v/>
      </c>
      <c r="AF342" s="2" t="str">
        <f t="shared" si="260"/>
        <v/>
      </c>
      <c r="AG342" s="2" t="str">
        <f t="shared" si="261"/>
        <v/>
      </c>
      <c r="AH342" s="2" t="str">
        <f t="shared" si="262"/>
        <v/>
      </c>
      <c r="AI342" s="2" t="str">
        <f t="shared" si="263"/>
        <v/>
      </c>
      <c r="AJ342" s="36" t="str">
        <f t="shared" si="253"/>
        <v/>
      </c>
    </row>
    <row r="343" spans="2:36" x14ac:dyDescent="0.2">
      <c r="B343" s="21"/>
      <c r="C343" s="22"/>
      <c r="D343" s="37"/>
      <c r="E343" s="37"/>
      <c r="F343" s="37"/>
      <c r="G343" s="37"/>
      <c r="H343" s="37"/>
      <c r="I343" s="37"/>
      <c r="J343" s="37"/>
      <c r="K343" s="37"/>
      <c r="L343" s="37"/>
      <c r="M343" s="37"/>
      <c r="N343" s="36"/>
      <c r="AA343" s="108" t="str">
        <f t="shared" si="255"/>
        <v/>
      </c>
      <c r="AB343" s="108" t="str">
        <f t="shared" si="256"/>
        <v/>
      </c>
      <c r="AC343" s="108" t="str">
        <f t="shared" si="257"/>
        <v/>
      </c>
      <c r="AD343" s="108" t="str">
        <f t="shared" si="258"/>
        <v/>
      </c>
      <c r="AE343" s="108" t="str">
        <f t="shared" si="259"/>
        <v/>
      </c>
      <c r="AF343" s="108" t="str">
        <f t="shared" si="260"/>
        <v/>
      </c>
      <c r="AG343" s="108" t="str">
        <f t="shared" si="261"/>
        <v/>
      </c>
      <c r="AH343" s="108" t="str">
        <f t="shared" si="262"/>
        <v/>
      </c>
      <c r="AI343" s="108" t="str">
        <f t="shared" si="263"/>
        <v/>
      </c>
      <c r="AJ343" s="37" t="str">
        <f t="shared" si="253"/>
        <v/>
      </c>
    </row>
    <row r="344" spans="2:36" x14ac:dyDescent="0.2">
      <c r="B344" s="21"/>
      <c r="C344" s="22"/>
      <c r="D344" s="37"/>
      <c r="E344" s="37"/>
      <c r="F344" s="37"/>
      <c r="G344" s="37"/>
      <c r="H344" s="37"/>
      <c r="I344" s="37"/>
      <c r="J344" s="37"/>
      <c r="K344" s="37"/>
      <c r="L344" s="37"/>
      <c r="M344" s="37"/>
      <c r="N344" s="36"/>
      <c r="AA344" s="94">
        <f t="shared" ref="AA344:AI345" si="276">IF(SUM(AA345:AA373)=0,"",(SUM(AA345:AA373)))</f>
        <v>384</v>
      </c>
      <c r="AB344" s="94" t="str">
        <f t="shared" si="276"/>
        <v/>
      </c>
      <c r="AC344" s="94" t="str">
        <f t="shared" si="276"/>
        <v/>
      </c>
      <c r="AD344" s="94" t="str">
        <f t="shared" si="276"/>
        <v/>
      </c>
      <c r="AE344" s="94" t="str">
        <f t="shared" si="276"/>
        <v/>
      </c>
      <c r="AF344" s="94" t="str">
        <f t="shared" si="276"/>
        <v/>
      </c>
      <c r="AG344" s="94" t="str">
        <f t="shared" si="276"/>
        <v/>
      </c>
      <c r="AH344" s="94" t="str">
        <f t="shared" si="276"/>
        <v/>
      </c>
      <c r="AI344" s="94" t="str">
        <f t="shared" si="276"/>
        <v/>
      </c>
      <c r="AJ344" s="37">
        <f t="shared" si="253"/>
        <v>1</v>
      </c>
    </row>
    <row r="345" spans="2:36" ht="15.75" x14ac:dyDescent="0.2">
      <c r="B345" s="67" t="s">
        <v>308</v>
      </c>
      <c r="D345" s="36"/>
      <c r="E345" s="36"/>
      <c r="F345" s="36"/>
      <c r="G345" s="36"/>
      <c r="H345" s="36"/>
      <c r="I345" s="36"/>
      <c r="J345" s="36"/>
      <c r="K345" s="36"/>
      <c r="L345" s="36"/>
      <c r="M345" s="36"/>
      <c r="N345" s="36"/>
      <c r="AA345" s="94">
        <f t="shared" si="276"/>
        <v>192</v>
      </c>
      <c r="AB345" s="94" t="str">
        <f t="shared" si="276"/>
        <v/>
      </c>
      <c r="AC345" s="94" t="str">
        <f t="shared" si="276"/>
        <v/>
      </c>
      <c r="AD345" s="94" t="str">
        <f t="shared" si="276"/>
        <v/>
      </c>
      <c r="AE345" s="94" t="str">
        <f t="shared" si="276"/>
        <v/>
      </c>
      <c r="AF345" s="94" t="str">
        <f t="shared" si="276"/>
        <v/>
      </c>
      <c r="AG345" s="94" t="str">
        <f t="shared" si="276"/>
        <v/>
      </c>
      <c r="AH345" s="94" t="str">
        <f t="shared" si="276"/>
        <v/>
      </c>
      <c r="AI345" s="94" t="str">
        <f t="shared" si="276"/>
        <v/>
      </c>
      <c r="AJ345" s="36">
        <f t="shared" si="253"/>
        <v>1</v>
      </c>
    </row>
    <row r="346" spans="2:36" ht="102" x14ac:dyDescent="0.2">
      <c r="C346" s="1" t="s">
        <v>240</v>
      </c>
      <c r="D346" s="36"/>
      <c r="E346" s="36"/>
      <c r="F346" s="36"/>
      <c r="G346" s="36"/>
      <c r="H346" s="36"/>
      <c r="I346" s="36"/>
      <c r="J346" s="36"/>
      <c r="K346" s="36"/>
      <c r="L346" s="36"/>
      <c r="M346" s="36"/>
      <c r="N346" s="36"/>
      <c r="AA346" s="94">
        <f t="shared" ref="AA346:AI346" si="277">IF(SUM(AA347:AA374)=0,"",(SUM(AA347:AA374)))</f>
        <v>96</v>
      </c>
      <c r="AB346" s="94" t="str">
        <f t="shared" si="277"/>
        <v/>
      </c>
      <c r="AC346" s="94" t="str">
        <f t="shared" si="277"/>
        <v/>
      </c>
      <c r="AD346" s="94" t="str">
        <f t="shared" si="277"/>
        <v/>
      </c>
      <c r="AE346" s="94" t="str">
        <f t="shared" si="277"/>
        <v/>
      </c>
      <c r="AF346" s="94" t="str">
        <f t="shared" si="277"/>
        <v/>
      </c>
      <c r="AG346" s="94" t="str">
        <f t="shared" si="277"/>
        <v/>
      </c>
      <c r="AH346" s="94" t="str">
        <f t="shared" si="277"/>
        <v/>
      </c>
      <c r="AI346" s="94" t="str">
        <f t="shared" si="277"/>
        <v/>
      </c>
      <c r="AJ346" s="36">
        <f t="shared" si="253"/>
        <v>1</v>
      </c>
    </row>
    <row r="347" spans="2:36" x14ac:dyDescent="0.2">
      <c r="D347" s="36"/>
      <c r="E347" s="36"/>
      <c r="F347" s="36"/>
      <c r="G347" s="36"/>
      <c r="H347" s="36"/>
      <c r="I347" s="36"/>
      <c r="J347" s="36"/>
      <c r="K347" s="36"/>
      <c r="L347" s="36"/>
      <c r="M347" s="36"/>
      <c r="N347" s="36"/>
      <c r="AA347" s="94">
        <f t="shared" ref="AA347:AI347" si="278">IF(SUM(AA348:AA374)=0,"",(SUM(AA348:AA374)))</f>
        <v>48</v>
      </c>
      <c r="AB347" s="94" t="str">
        <f t="shared" si="278"/>
        <v/>
      </c>
      <c r="AC347" s="94" t="str">
        <f t="shared" si="278"/>
        <v/>
      </c>
      <c r="AD347" s="94" t="str">
        <f t="shared" si="278"/>
        <v/>
      </c>
      <c r="AE347" s="94" t="str">
        <f t="shared" si="278"/>
        <v/>
      </c>
      <c r="AF347" s="94" t="str">
        <f t="shared" si="278"/>
        <v/>
      </c>
      <c r="AG347" s="94" t="str">
        <f t="shared" si="278"/>
        <v/>
      </c>
      <c r="AH347" s="94" t="str">
        <f t="shared" si="278"/>
        <v/>
      </c>
      <c r="AI347" s="94" t="str">
        <f t="shared" si="278"/>
        <v/>
      </c>
      <c r="AJ347" s="36">
        <f t="shared" si="253"/>
        <v>1</v>
      </c>
    </row>
    <row r="348" spans="2:36" x14ac:dyDescent="0.2">
      <c r="C348" s="20" t="s">
        <v>37</v>
      </c>
      <c r="D348" s="36"/>
      <c r="E348" s="36"/>
      <c r="F348" s="36"/>
      <c r="G348" s="36"/>
      <c r="H348" s="36"/>
      <c r="I348" s="36"/>
      <c r="J348" s="36"/>
      <c r="K348" s="36"/>
      <c r="L348" s="36"/>
      <c r="M348" s="36"/>
      <c r="N348" s="36"/>
      <c r="AA348" s="94">
        <f t="shared" ref="AA348:AI348" si="279">IF(SUM(AA349:AA374)=0,"",(SUM(AA349:AA374)))</f>
        <v>24</v>
      </c>
      <c r="AB348" s="94" t="str">
        <f t="shared" si="279"/>
        <v/>
      </c>
      <c r="AC348" s="94" t="str">
        <f t="shared" si="279"/>
        <v/>
      </c>
      <c r="AD348" s="94" t="str">
        <f t="shared" si="279"/>
        <v/>
      </c>
      <c r="AE348" s="94" t="str">
        <f t="shared" si="279"/>
        <v/>
      </c>
      <c r="AF348" s="94" t="str">
        <f t="shared" si="279"/>
        <v/>
      </c>
      <c r="AG348" s="94" t="str">
        <f t="shared" si="279"/>
        <v/>
      </c>
      <c r="AH348" s="94" t="str">
        <f t="shared" si="279"/>
        <v/>
      </c>
      <c r="AI348" s="94" t="str">
        <f t="shared" si="279"/>
        <v/>
      </c>
      <c r="AJ348" s="36">
        <f t="shared" si="253"/>
        <v>1</v>
      </c>
    </row>
    <row r="349" spans="2:36" ht="38.25" x14ac:dyDescent="0.2">
      <c r="C349" s="1" t="s">
        <v>177</v>
      </c>
      <c r="D349" s="36"/>
      <c r="E349" s="111" t="s">
        <v>256</v>
      </c>
      <c r="F349" s="111" t="s">
        <v>256</v>
      </c>
      <c r="G349" s="111" t="s">
        <v>256</v>
      </c>
      <c r="H349" s="111" t="s">
        <v>256</v>
      </c>
      <c r="I349" s="111" t="s">
        <v>256</v>
      </c>
      <c r="J349" s="111" t="s">
        <v>256</v>
      </c>
      <c r="K349" s="111" t="s">
        <v>256</v>
      </c>
      <c r="L349" s="111" t="s">
        <v>256</v>
      </c>
      <c r="M349" s="110" t="s">
        <v>0</v>
      </c>
      <c r="N349" s="115"/>
      <c r="O349" s="112" t="str">
        <f>IF(COUNT(_221d4:_m2m)&gt;1,"Please select ONLY one program.", IF(AND(_221d4=1,E349&lt;&gt;"Y",E349&lt;&gt;"N"),"Select Y/N", IF(AND(_221d3=1,F349&lt;&gt;"Y",F349&lt;&gt;"N"),"Select Y/N", IF(AND(_d3bmir=1,G349&lt;&gt;"Y",G349&lt;&gt;"N"),"Select Y/N", IF(AND(_236=1,H349&lt;&gt;"Y",H349&lt;&gt;"N"),"Select Y/N", IF(AND(_232=1,I349&lt;&gt;"Y",I349&lt;&gt;"N"),"Select Y/N", IF(AND(_207=1,J349&lt;&gt;"Y",EF349&lt;&gt;"N"),"Select Y/N", IF(AND(_m2m=1,K349&lt;&gt;"Y",K349&lt;&gt;"N"),"Select Y/N", IF(AND(_ms8=1,L349&lt;&gt;"Y",L349&lt;&gt;"N"),"Select Y/N", IF(AND(_nms8=1,M349&lt;&gt;"Y",M349&lt;&gt;"N"),"Select Y/N",""))))))))))</f>
        <v/>
      </c>
      <c r="AA349" s="2">
        <f t="shared" ref="AA349:AA375" si="280">IF(AND(_221d4=1,E349="Y"),1,"")</f>
        <v>1</v>
      </c>
      <c r="AB349" s="2" t="str">
        <f t="shared" ref="AB349:AB375" si="281">IF(AND(_221d3=1,F349="Y"),1,"")</f>
        <v/>
      </c>
      <c r="AC349" s="2" t="str">
        <f t="shared" ref="AC349:AC375" si="282">IF(AND(_d3bmir=1,G349="Y"),1,"")</f>
        <v/>
      </c>
      <c r="AD349" s="2" t="str">
        <f t="shared" ref="AD349:AD375" si="283">IF(AND(_236=1,H349="Y"),1,"")</f>
        <v/>
      </c>
      <c r="AE349" s="2" t="str">
        <f t="shared" ref="AE349:AE375" si="284">IF(AND(_232=1,I349="Y"),1,"")</f>
        <v/>
      </c>
      <c r="AF349" s="2" t="str">
        <f t="shared" ref="AF349:AF375" si="285">IF(AND(_207=1,J349="Y"),1,"")</f>
        <v/>
      </c>
      <c r="AG349" s="2" t="str">
        <f t="shared" ref="AG349:AG375" si="286">IF(AND(_m2m=1,K349="Y"),1,"")</f>
        <v/>
      </c>
      <c r="AH349" s="2" t="str">
        <f t="shared" ref="AH349:AH375" si="287">IF(AND(_ms8=1,L349="Y"),1,"")</f>
        <v/>
      </c>
      <c r="AI349" s="2" t="str">
        <f t="shared" ref="AI349:AI375" si="288">IF(AND(_nms8=1,M349="Y"),1,"")</f>
        <v/>
      </c>
      <c r="AJ349" s="45">
        <f t="shared" si="253"/>
        <v>1</v>
      </c>
    </row>
    <row r="350" spans="2:36" ht="25.5" x14ac:dyDescent="0.2">
      <c r="C350" s="23" t="s">
        <v>178</v>
      </c>
      <c r="D350" s="36"/>
      <c r="E350" s="113" t="str">
        <f t="shared" ref="E350:E355" si="289">E349</f>
        <v>Y</v>
      </c>
      <c r="F350" s="113" t="str">
        <f t="shared" ref="F350:F356" si="290">F349</f>
        <v>Y</v>
      </c>
      <c r="G350" s="113" t="str">
        <f t="shared" ref="G350:G356" si="291">G349</f>
        <v>Y</v>
      </c>
      <c r="H350" s="113" t="str">
        <f t="shared" ref="H350:H356" si="292">H349</f>
        <v>Y</v>
      </c>
      <c r="I350" s="113" t="str">
        <f t="shared" ref="I350:I356" si="293">I349</f>
        <v>Y</v>
      </c>
      <c r="J350" s="113" t="str">
        <f t="shared" ref="J350:K356" si="294">J349</f>
        <v>Y</v>
      </c>
      <c r="K350" s="113" t="str">
        <f t="shared" si="294"/>
        <v>Y</v>
      </c>
      <c r="L350" s="113" t="str">
        <f t="shared" ref="L350:L356" si="295">L349</f>
        <v>Y</v>
      </c>
      <c r="M350" s="113" t="str">
        <f t="shared" ref="M350:M356" si="296">M349</f>
        <v>?</v>
      </c>
      <c r="N350" s="113"/>
      <c r="AA350" s="2">
        <f t="shared" si="280"/>
        <v>1</v>
      </c>
      <c r="AB350" s="2" t="str">
        <f t="shared" si="281"/>
        <v/>
      </c>
      <c r="AC350" s="2" t="str">
        <f t="shared" si="282"/>
        <v/>
      </c>
      <c r="AD350" s="2" t="str">
        <f t="shared" si="283"/>
        <v/>
      </c>
      <c r="AE350" s="2" t="str">
        <f t="shared" si="284"/>
        <v/>
      </c>
      <c r="AF350" s="2" t="str">
        <f t="shared" si="285"/>
        <v/>
      </c>
      <c r="AG350" s="2" t="str">
        <f t="shared" si="286"/>
        <v/>
      </c>
      <c r="AH350" s="2" t="str">
        <f t="shared" si="287"/>
        <v/>
      </c>
      <c r="AI350" s="2" t="str">
        <f t="shared" si="288"/>
        <v/>
      </c>
      <c r="AJ350" s="36">
        <f t="shared" si="253"/>
        <v>1</v>
      </c>
    </row>
    <row r="351" spans="2:36" ht="51" x14ac:dyDescent="0.2">
      <c r="C351" s="23" t="s">
        <v>179</v>
      </c>
      <c r="D351" s="36"/>
      <c r="E351" s="113" t="str">
        <f t="shared" si="289"/>
        <v>Y</v>
      </c>
      <c r="F351" s="113" t="str">
        <f t="shared" si="290"/>
        <v>Y</v>
      </c>
      <c r="G351" s="113" t="str">
        <f t="shared" si="291"/>
        <v>Y</v>
      </c>
      <c r="H351" s="113" t="str">
        <f t="shared" si="292"/>
        <v>Y</v>
      </c>
      <c r="I351" s="113" t="str">
        <f t="shared" si="293"/>
        <v>Y</v>
      </c>
      <c r="J351" s="113" t="str">
        <f t="shared" si="294"/>
        <v>Y</v>
      </c>
      <c r="K351" s="113" t="str">
        <f t="shared" si="294"/>
        <v>Y</v>
      </c>
      <c r="L351" s="113" t="str">
        <f t="shared" si="295"/>
        <v>Y</v>
      </c>
      <c r="M351" s="113" t="str">
        <f t="shared" si="296"/>
        <v>?</v>
      </c>
      <c r="N351" s="113"/>
      <c r="AA351" s="2">
        <f t="shared" si="280"/>
        <v>1</v>
      </c>
      <c r="AB351" s="2" t="str">
        <f t="shared" si="281"/>
        <v/>
      </c>
      <c r="AC351" s="2" t="str">
        <f t="shared" si="282"/>
        <v/>
      </c>
      <c r="AD351" s="2" t="str">
        <f t="shared" si="283"/>
        <v/>
      </c>
      <c r="AE351" s="2" t="str">
        <f t="shared" si="284"/>
        <v/>
      </c>
      <c r="AF351" s="2" t="str">
        <f t="shared" si="285"/>
        <v/>
      </c>
      <c r="AG351" s="2" t="str">
        <f t="shared" si="286"/>
        <v/>
      </c>
      <c r="AH351" s="2" t="str">
        <f t="shared" si="287"/>
        <v/>
      </c>
      <c r="AI351" s="2" t="str">
        <f t="shared" si="288"/>
        <v/>
      </c>
      <c r="AJ351" s="36">
        <f t="shared" si="253"/>
        <v>1</v>
      </c>
    </row>
    <row r="352" spans="2:36" ht="63.75" x14ac:dyDescent="0.2">
      <c r="C352" s="23" t="s">
        <v>180</v>
      </c>
      <c r="D352" s="36"/>
      <c r="E352" s="113" t="str">
        <f t="shared" si="289"/>
        <v>Y</v>
      </c>
      <c r="F352" s="113" t="str">
        <f t="shared" si="290"/>
        <v>Y</v>
      </c>
      <c r="G352" s="113" t="str">
        <f t="shared" si="291"/>
        <v>Y</v>
      </c>
      <c r="H352" s="113" t="str">
        <f t="shared" si="292"/>
        <v>Y</v>
      </c>
      <c r="I352" s="113" t="str">
        <f t="shared" si="293"/>
        <v>Y</v>
      </c>
      <c r="J352" s="113" t="str">
        <f t="shared" si="294"/>
        <v>Y</v>
      </c>
      <c r="K352" s="113" t="str">
        <f t="shared" si="294"/>
        <v>Y</v>
      </c>
      <c r="L352" s="113" t="str">
        <f t="shared" si="295"/>
        <v>Y</v>
      </c>
      <c r="M352" s="113" t="str">
        <f t="shared" si="296"/>
        <v>?</v>
      </c>
      <c r="N352" s="113"/>
      <c r="AA352" s="2">
        <f t="shared" si="280"/>
        <v>1</v>
      </c>
      <c r="AB352" s="2" t="str">
        <f t="shared" si="281"/>
        <v/>
      </c>
      <c r="AC352" s="2" t="str">
        <f t="shared" si="282"/>
        <v/>
      </c>
      <c r="AD352" s="2" t="str">
        <f t="shared" si="283"/>
        <v/>
      </c>
      <c r="AE352" s="2" t="str">
        <f t="shared" si="284"/>
        <v/>
      </c>
      <c r="AF352" s="2" t="str">
        <f t="shared" si="285"/>
        <v/>
      </c>
      <c r="AG352" s="2" t="str">
        <f t="shared" si="286"/>
        <v/>
      </c>
      <c r="AH352" s="2" t="str">
        <f t="shared" si="287"/>
        <v/>
      </c>
      <c r="AI352" s="2" t="str">
        <f t="shared" si="288"/>
        <v/>
      </c>
      <c r="AJ352" s="36">
        <f t="shared" si="253"/>
        <v>1</v>
      </c>
    </row>
    <row r="353" spans="3:36" ht="63.75" x14ac:dyDescent="0.2">
      <c r="C353" s="23" t="s">
        <v>181</v>
      </c>
      <c r="D353" s="36"/>
      <c r="E353" s="113" t="str">
        <f t="shared" si="289"/>
        <v>Y</v>
      </c>
      <c r="F353" s="113" t="str">
        <f t="shared" si="290"/>
        <v>Y</v>
      </c>
      <c r="G353" s="113" t="str">
        <f t="shared" si="291"/>
        <v>Y</v>
      </c>
      <c r="H353" s="113" t="str">
        <f t="shared" si="292"/>
        <v>Y</v>
      </c>
      <c r="I353" s="113" t="str">
        <f t="shared" si="293"/>
        <v>Y</v>
      </c>
      <c r="J353" s="113" t="str">
        <f t="shared" si="294"/>
        <v>Y</v>
      </c>
      <c r="K353" s="113" t="str">
        <f t="shared" si="294"/>
        <v>Y</v>
      </c>
      <c r="L353" s="113" t="str">
        <f t="shared" si="295"/>
        <v>Y</v>
      </c>
      <c r="M353" s="113" t="str">
        <f t="shared" si="296"/>
        <v>?</v>
      </c>
      <c r="N353" s="113"/>
      <c r="AA353" s="2">
        <f t="shared" si="280"/>
        <v>1</v>
      </c>
      <c r="AB353" s="2" t="str">
        <f t="shared" si="281"/>
        <v/>
      </c>
      <c r="AC353" s="2" t="str">
        <f t="shared" si="282"/>
        <v/>
      </c>
      <c r="AD353" s="2" t="str">
        <f t="shared" si="283"/>
        <v/>
      </c>
      <c r="AE353" s="2" t="str">
        <f t="shared" si="284"/>
        <v/>
      </c>
      <c r="AF353" s="2" t="str">
        <f t="shared" si="285"/>
        <v/>
      </c>
      <c r="AG353" s="2" t="str">
        <f t="shared" si="286"/>
        <v/>
      </c>
      <c r="AH353" s="2" t="str">
        <f t="shared" si="287"/>
        <v/>
      </c>
      <c r="AI353" s="2" t="str">
        <f t="shared" si="288"/>
        <v/>
      </c>
      <c r="AJ353" s="36">
        <f t="shared" si="253"/>
        <v>1</v>
      </c>
    </row>
    <row r="354" spans="3:36" ht="51" x14ac:dyDescent="0.2">
      <c r="C354" s="23" t="s">
        <v>182</v>
      </c>
      <c r="D354" s="36"/>
      <c r="E354" s="113" t="str">
        <f t="shared" si="289"/>
        <v>Y</v>
      </c>
      <c r="F354" s="113" t="str">
        <f t="shared" si="290"/>
        <v>Y</v>
      </c>
      <c r="G354" s="113" t="str">
        <f t="shared" si="291"/>
        <v>Y</v>
      </c>
      <c r="H354" s="113" t="str">
        <f t="shared" si="292"/>
        <v>Y</v>
      </c>
      <c r="I354" s="113" t="str">
        <f t="shared" si="293"/>
        <v>Y</v>
      </c>
      <c r="J354" s="113" t="str">
        <f t="shared" si="294"/>
        <v>Y</v>
      </c>
      <c r="K354" s="113" t="str">
        <f t="shared" si="294"/>
        <v>Y</v>
      </c>
      <c r="L354" s="113" t="str">
        <f t="shared" si="295"/>
        <v>Y</v>
      </c>
      <c r="M354" s="113" t="str">
        <f t="shared" si="296"/>
        <v>?</v>
      </c>
      <c r="N354" s="113"/>
      <c r="AA354" s="2">
        <f t="shared" si="280"/>
        <v>1</v>
      </c>
      <c r="AB354" s="2" t="str">
        <f t="shared" si="281"/>
        <v/>
      </c>
      <c r="AC354" s="2" t="str">
        <f t="shared" si="282"/>
        <v/>
      </c>
      <c r="AD354" s="2" t="str">
        <f t="shared" si="283"/>
        <v/>
      </c>
      <c r="AE354" s="2" t="str">
        <f t="shared" si="284"/>
        <v/>
      </c>
      <c r="AF354" s="2" t="str">
        <f t="shared" si="285"/>
        <v/>
      </c>
      <c r="AG354" s="2" t="str">
        <f t="shared" si="286"/>
        <v/>
      </c>
      <c r="AH354" s="2" t="str">
        <f t="shared" si="287"/>
        <v/>
      </c>
      <c r="AI354" s="2" t="str">
        <f t="shared" si="288"/>
        <v/>
      </c>
      <c r="AJ354" s="36">
        <f t="shared" si="253"/>
        <v>1</v>
      </c>
    </row>
    <row r="355" spans="3:36" ht="102" x14ac:dyDescent="0.2">
      <c r="C355" s="23" t="s">
        <v>183</v>
      </c>
      <c r="D355" s="36"/>
      <c r="E355" s="113" t="str">
        <f t="shared" si="289"/>
        <v>Y</v>
      </c>
      <c r="F355" s="113" t="str">
        <f t="shared" si="290"/>
        <v>Y</v>
      </c>
      <c r="G355" s="113" t="str">
        <f t="shared" si="291"/>
        <v>Y</v>
      </c>
      <c r="H355" s="113" t="str">
        <f t="shared" si="292"/>
        <v>Y</v>
      </c>
      <c r="I355" s="113" t="str">
        <f t="shared" si="293"/>
        <v>Y</v>
      </c>
      <c r="J355" s="113" t="str">
        <f t="shared" si="294"/>
        <v>Y</v>
      </c>
      <c r="K355" s="113" t="str">
        <f t="shared" si="294"/>
        <v>Y</v>
      </c>
      <c r="L355" s="113" t="str">
        <f t="shared" si="295"/>
        <v>Y</v>
      </c>
      <c r="M355" s="113" t="str">
        <f t="shared" si="296"/>
        <v>?</v>
      </c>
      <c r="N355" s="113"/>
      <c r="AA355" s="2">
        <f t="shared" si="280"/>
        <v>1</v>
      </c>
      <c r="AB355" s="2" t="str">
        <f t="shared" si="281"/>
        <v/>
      </c>
      <c r="AC355" s="2" t="str">
        <f t="shared" si="282"/>
        <v/>
      </c>
      <c r="AD355" s="2" t="str">
        <f t="shared" si="283"/>
        <v/>
      </c>
      <c r="AE355" s="2" t="str">
        <f t="shared" si="284"/>
        <v/>
      </c>
      <c r="AF355" s="2" t="str">
        <f t="shared" si="285"/>
        <v/>
      </c>
      <c r="AG355" s="2" t="str">
        <f t="shared" si="286"/>
        <v/>
      </c>
      <c r="AH355" s="2" t="str">
        <f t="shared" si="287"/>
        <v/>
      </c>
      <c r="AI355" s="2" t="str">
        <f t="shared" si="288"/>
        <v/>
      </c>
      <c r="AJ355" s="36">
        <f t="shared" si="253"/>
        <v>1</v>
      </c>
    </row>
    <row r="356" spans="3:36" x14ac:dyDescent="0.2">
      <c r="C356" s="23"/>
      <c r="D356" s="36"/>
      <c r="E356" s="113" t="str">
        <f>E355</f>
        <v>Y</v>
      </c>
      <c r="F356" s="113" t="str">
        <f t="shared" si="290"/>
        <v>Y</v>
      </c>
      <c r="G356" s="113" t="str">
        <f t="shared" si="291"/>
        <v>Y</v>
      </c>
      <c r="H356" s="113" t="str">
        <f t="shared" si="292"/>
        <v>Y</v>
      </c>
      <c r="I356" s="113" t="str">
        <f t="shared" si="293"/>
        <v>Y</v>
      </c>
      <c r="J356" s="113" t="str">
        <f t="shared" si="294"/>
        <v>Y</v>
      </c>
      <c r="K356" s="113" t="str">
        <f t="shared" si="294"/>
        <v>Y</v>
      </c>
      <c r="L356" s="113" t="str">
        <f t="shared" si="295"/>
        <v>Y</v>
      </c>
      <c r="M356" s="113" t="str">
        <f t="shared" si="296"/>
        <v>?</v>
      </c>
      <c r="N356" s="113"/>
      <c r="AA356" s="2">
        <f t="shared" si="280"/>
        <v>1</v>
      </c>
      <c r="AB356" s="2" t="str">
        <f t="shared" si="281"/>
        <v/>
      </c>
      <c r="AC356" s="2" t="str">
        <f t="shared" si="282"/>
        <v/>
      </c>
      <c r="AD356" s="2" t="str">
        <f t="shared" si="283"/>
        <v/>
      </c>
      <c r="AE356" s="2" t="str">
        <f t="shared" si="284"/>
        <v/>
      </c>
      <c r="AF356" s="2" t="str">
        <f t="shared" si="285"/>
        <v/>
      </c>
      <c r="AG356" s="2" t="str">
        <f t="shared" si="286"/>
        <v/>
      </c>
      <c r="AH356" s="2" t="str">
        <f t="shared" si="287"/>
        <v/>
      </c>
      <c r="AI356" s="2" t="str">
        <f t="shared" si="288"/>
        <v/>
      </c>
      <c r="AJ356" s="36">
        <f t="shared" si="253"/>
        <v>1</v>
      </c>
    </row>
    <row r="357" spans="3:36" ht="38.25" x14ac:dyDescent="0.2">
      <c r="C357" s="1" t="s">
        <v>184</v>
      </c>
      <c r="D357" s="36"/>
      <c r="E357" s="111" t="s">
        <v>256</v>
      </c>
      <c r="F357" s="111" t="s">
        <v>256</v>
      </c>
      <c r="G357" s="111" t="s">
        <v>256</v>
      </c>
      <c r="H357" s="111" t="s">
        <v>256</v>
      </c>
      <c r="I357" s="111" t="s">
        <v>256</v>
      </c>
      <c r="J357" s="111" t="s">
        <v>256</v>
      </c>
      <c r="K357" s="111" t="s">
        <v>256</v>
      </c>
      <c r="L357" s="111" t="s">
        <v>256</v>
      </c>
      <c r="M357" s="110" t="s">
        <v>0</v>
      </c>
      <c r="N357" s="115"/>
      <c r="O357" s="112" t="str">
        <f>IF(COUNT(_221d4:_m2m)&gt;1,"Please select ONLY one program.", IF(AND(_221d4=1,E357&lt;&gt;"Y",E357&lt;&gt;"N"),"Select Y/N", IF(AND(_221d3=1,F357&lt;&gt;"Y",F357&lt;&gt;"N"),"Select Y/N", IF(AND(_d3bmir=1,G357&lt;&gt;"Y",G357&lt;&gt;"N"),"Select Y/N", IF(AND(_236=1,H357&lt;&gt;"Y",H357&lt;&gt;"N"),"Select Y/N", IF(AND(_232=1,I357&lt;&gt;"Y",I357&lt;&gt;"N"),"Select Y/N", IF(AND(_207=1,J357&lt;&gt;"Y",EF357&lt;&gt;"N"),"Select Y/N", IF(AND(_m2m=1,K357&lt;&gt;"Y",K357&lt;&gt;"N"),"Select Y/N", IF(AND(_ms8=1,L357&lt;&gt;"Y",L357&lt;&gt;"N"),"Select Y/N", IF(AND(_nms8=1,M357&lt;&gt;"Y",M357&lt;&gt;"N"),"Select Y/N",""))))))))))</f>
        <v/>
      </c>
      <c r="AA357" s="2">
        <f t="shared" si="280"/>
        <v>1</v>
      </c>
      <c r="AB357" s="2" t="str">
        <f t="shared" si="281"/>
        <v/>
      </c>
      <c r="AC357" s="2" t="str">
        <f t="shared" si="282"/>
        <v/>
      </c>
      <c r="AD357" s="2" t="str">
        <f t="shared" si="283"/>
        <v/>
      </c>
      <c r="AE357" s="2" t="str">
        <f t="shared" si="284"/>
        <v/>
      </c>
      <c r="AF357" s="2" t="str">
        <f t="shared" si="285"/>
        <v/>
      </c>
      <c r="AG357" s="2" t="str">
        <f t="shared" si="286"/>
        <v/>
      </c>
      <c r="AH357" s="2" t="str">
        <f t="shared" si="287"/>
        <v/>
      </c>
      <c r="AI357" s="2" t="str">
        <f t="shared" si="288"/>
        <v/>
      </c>
      <c r="AJ357" s="45">
        <f t="shared" si="253"/>
        <v>1</v>
      </c>
    </row>
    <row r="358" spans="3:36" x14ac:dyDescent="0.2">
      <c r="D358" s="36"/>
      <c r="E358" s="113" t="str">
        <f t="shared" ref="E358:M358" si="297">E357</f>
        <v>Y</v>
      </c>
      <c r="F358" s="113" t="str">
        <f t="shared" si="297"/>
        <v>Y</v>
      </c>
      <c r="G358" s="113" t="str">
        <f t="shared" si="297"/>
        <v>Y</v>
      </c>
      <c r="H358" s="113" t="str">
        <f t="shared" si="297"/>
        <v>Y</v>
      </c>
      <c r="I358" s="113" t="str">
        <f t="shared" si="297"/>
        <v>Y</v>
      </c>
      <c r="J358" s="113" t="str">
        <f t="shared" si="297"/>
        <v>Y</v>
      </c>
      <c r="K358" s="113" t="str">
        <f t="shared" si="297"/>
        <v>Y</v>
      </c>
      <c r="L358" s="113" t="str">
        <f t="shared" si="297"/>
        <v>Y</v>
      </c>
      <c r="M358" s="113" t="str">
        <f t="shared" si="297"/>
        <v>?</v>
      </c>
      <c r="N358" s="113"/>
      <c r="AA358" s="2">
        <f t="shared" si="280"/>
        <v>1</v>
      </c>
      <c r="AB358" s="2" t="str">
        <f t="shared" si="281"/>
        <v/>
      </c>
      <c r="AC358" s="2" t="str">
        <f t="shared" si="282"/>
        <v/>
      </c>
      <c r="AD358" s="2" t="str">
        <f t="shared" si="283"/>
        <v/>
      </c>
      <c r="AE358" s="2" t="str">
        <f t="shared" si="284"/>
        <v/>
      </c>
      <c r="AF358" s="2" t="str">
        <f t="shared" si="285"/>
        <v/>
      </c>
      <c r="AG358" s="2" t="str">
        <f t="shared" si="286"/>
        <v/>
      </c>
      <c r="AH358" s="2" t="str">
        <f t="shared" si="287"/>
        <v/>
      </c>
      <c r="AI358" s="2" t="str">
        <f t="shared" si="288"/>
        <v/>
      </c>
      <c r="AJ358" s="36">
        <f t="shared" si="253"/>
        <v>1</v>
      </c>
    </row>
    <row r="359" spans="3:36" ht="25.5" x14ac:dyDescent="0.2">
      <c r="C359" s="1" t="s">
        <v>185</v>
      </c>
      <c r="D359" s="36"/>
      <c r="E359" s="111" t="s">
        <v>256</v>
      </c>
      <c r="F359" s="111" t="s">
        <v>256</v>
      </c>
      <c r="G359" s="111" t="s">
        <v>256</v>
      </c>
      <c r="H359" s="111" t="s">
        <v>256</v>
      </c>
      <c r="I359" s="111" t="s">
        <v>256</v>
      </c>
      <c r="J359" s="111" t="s">
        <v>256</v>
      </c>
      <c r="K359" s="111" t="s">
        <v>256</v>
      </c>
      <c r="L359" s="111" t="s">
        <v>256</v>
      </c>
      <c r="M359" s="110" t="s">
        <v>0</v>
      </c>
      <c r="N359" s="115"/>
      <c r="O359" s="112" t="str">
        <f>IF(COUNT(_221d4:_m2m)&gt;1,"Please select ONLY one program.", IF(AND(_221d4=1,E359&lt;&gt;"Y",E359&lt;&gt;"N"),"Select Y/N", IF(AND(_221d3=1,F359&lt;&gt;"Y",F359&lt;&gt;"N"),"Select Y/N", IF(AND(_d3bmir=1,G359&lt;&gt;"Y",G359&lt;&gt;"N"),"Select Y/N", IF(AND(_236=1,H359&lt;&gt;"Y",H359&lt;&gt;"N"),"Select Y/N", IF(AND(_232=1,I359&lt;&gt;"Y",I359&lt;&gt;"N"),"Select Y/N", IF(AND(_207=1,J359&lt;&gt;"Y",EF359&lt;&gt;"N"),"Select Y/N", IF(AND(_m2m=1,K359&lt;&gt;"Y",K359&lt;&gt;"N"),"Select Y/N", IF(AND(_ms8=1,L359&lt;&gt;"Y",L359&lt;&gt;"N"),"Select Y/N", IF(AND(_nms8=1,M359&lt;&gt;"Y",M359&lt;&gt;"N"),"Select Y/N",""))))))))))</f>
        <v/>
      </c>
      <c r="AA359" s="2">
        <f t="shared" si="280"/>
        <v>1</v>
      </c>
      <c r="AB359" s="2" t="str">
        <f t="shared" si="281"/>
        <v/>
      </c>
      <c r="AC359" s="2" t="str">
        <f t="shared" si="282"/>
        <v/>
      </c>
      <c r="AD359" s="2" t="str">
        <f t="shared" si="283"/>
        <v/>
      </c>
      <c r="AE359" s="2" t="str">
        <f t="shared" si="284"/>
        <v/>
      </c>
      <c r="AF359" s="2" t="str">
        <f t="shared" si="285"/>
        <v/>
      </c>
      <c r="AG359" s="2" t="str">
        <f t="shared" si="286"/>
        <v/>
      </c>
      <c r="AH359" s="2" t="str">
        <f t="shared" si="287"/>
        <v/>
      </c>
      <c r="AI359" s="2" t="str">
        <f t="shared" si="288"/>
        <v/>
      </c>
      <c r="AJ359" s="45">
        <f t="shared" si="253"/>
        <v>1</v>
      </c>
    </row>
    <row r="360" spans="3:36" x14ac:dyDescent="0.2">
      <c r="D360" s="36"/>
      <c r="E360" s="113" t="str">
        <f t="shared" ref="E360:M360" si="298">E359</f>
        <v>Y</v>
      </c>
      <c r="F360" s="113" t="str">
        <f t="shared" si="298"/>
        <v>Y</v>
      </c>
      <c r="G360" s="113" t="str">
        <f t="shared" si="298"/>
        <v>Y</v>
      </c>
      <c r="H360" s="113" t="str">
        <f t="shared" si="298"/>
        <v>Y</v>
      </c>
      <c r="I360" s="113" t="str">
        <f t="shared" si="298"/>
        <v>Y</v>
      </c>
      <c r="J360" s="113" t="str">
        <f t="shared" si="298"/>
        <v>Y</v>
      </c>
      <c r="K360" s="113" t="str">
        <f t="shared" si="298"/>
        <v>Y</v>
      </c>
      <c r="L360" s="113" t="str">
        <f t="shared" si="298"/>
        <v>Y</v>
      </c>
      <c r="M360" s="113" t="str">
        <f t="shared" si="298"/>
        <v>?</v>
      </c>
      <c r="N360" s="113"/>
      <c r="AA360" s="2">
        <f t="shared" si="280"/>
        <v>1</v>
      </c>
      <c r="AB360" s="2" t="str">
        <f t="shared" si="281"/>
        <v/>
      </c>
      <c r="AC360" s="2" t="str">
        <f t="shared" si="282"/>
        <v/>
      </c>
      <c r="AD360" s="2" t="str">
        <f t="shared" si="283"/>
        <v/>
      </c>
      <c r="AE360" s="2" t="str">
        <f t="shared" si="284"/>
        <v/>
      </c>
      <c r="AF360" s="2" t="str">
        <f t="shared" si="285"/>
        <v/>
      </c>
      <c r="AG360" s="2" t="str">
        <f t="shared" si="286"/>
        <v/>
      </c>
      <c r="AH360" s="2" t="str">
        <f t="shared" si="287"/>
        <v/>
      </c>
      <c r="AI360" s="2" t="str">
        <f t="shared" si="288"/>
        <v/>
      </c>
      <c r="AJ360" s="36">
        <f t="shared" si="253"/>
        <v>1</v>
      </c>
    </row>
    <row r="361" spans="3:36" ht="25.5" x14ac:dyDescent="0.2">
      <c r="C361" s="1" t="s">
        <v>186</v>
      </c>
      <c r="D361" s="36"/>
      <c r="E361" s="111" t="s">
        <v>256</v>
      </c>
      <c r="F361" s="111" t="s">
        <v>256</v>
      </c>
      <c r="G361" s="111" t="s">
        <v>256</v>
      </c>
      <c r="H361" s="111" t="s">
        <v>256</v>
      </c>
      <c r="I361" s="111" t="s">
        <v>256</v>
      </c>
      <c r="J361" s="111" t="s">
        <v>256</v>
      </c>
      <c r="K361" s="111" t="s">
        <v>256</v>
      </c>
      <c r="L361" s="111" t="s">
        <v>256</v>
      </c>
      <c r="M361" s="110" t="s">
        <v>0</v>
      </c>
      <c r="N361" s="115"/>
      <c r="O361" s="112" t="str">
        <f>IF(COUNT(_221d4:_m2m)&gt;1,"Please select ONLY one program.", IF(AND(_221d4=1,E361&lt;&gt;"Y",E361&lt;&gt;"N"),"Select Y/N", IF(AND(_221d3=1,F361&lt;&gt;"Y",F361&lt;&gt;"N"),"Select Y/N", IF(AND(_d3bmir=1,G361&lt;&gt;"Y",G361&lt;&gt;"N"),"Select Y/N", IF(AND(_236=1,H361&lt;&gt;"Y",H361&lt;&gt;"N"),"Select Y/N", IF(AND(_232=1,I361&lt;&gt;"Y",I361&lt;&gt;"N"),"Select Y/N", IF(AND(_207=1,J361&lt;&gt;"Y",EF361&lt;&gt;"N"),"Select Y/N", IF(AND(_m2m=1,K361&lt;&gt;"Y",K361&lt;&gt;"N"),"Select Y/N", IF(AND(_ms8=1,L361&lt;&gt;"Y",L361&lt;&gt;"N"),"Select Y/N", IF(AND(_nms8=1,M361&lt;&gt;"Y",M361&lt;&gt;"N"),"Select Y/N",""))))))))))</f>
        <v/>
      </c>
      <c r="AA361" s="2">
        <f t="shared" si="280"/>
        <v>1</v>
      </c>
      <c r="AB361" s="2" t="str">
        <f t="shared" si="281"/>
        <v/>
      </c>
      <c r="AC361" s="2" t="str">
        <f t="shared" si="282"/>
        <v/>
      </c>
      <c r="AD361" s="2" t="str">
        <f t="shared" si="283"/>
        <v/>
      </c>
      <c r="AE361" s="2" t="str">
        <f t="shared" si="284"/>
        <v/>
      </c>
      <c r="AF361" s="2" t="str">
        <f t="shared" si="285"/>
        <v/>
      </c>
      <c r="AG361" s="2" t="str">
        <f t="shared" si="286"/>
        <v/>
      </c>
      <c r="AH361" s="2" t="str">
        <f t="shared" si="287"/>
        <v/>
      </c>
      <c r="AI361" s="2" t="str">
        <f t="shared" si="288"/>
        <v/>
      </c>
      <c r="AJ361" s="45">
        <f t="shared" si="253"/>
        <v>1</v>
      </c>
    </row>
    <row r="362" spans="3:36" x14ac:dyDescent="0.2">
      <c r="D362" s="36"/>
      <c r="E362" s="113" t="str">
        <f t="shared" ref="E362:M362" si="299">E361</f>
        <v>Y</v>
      </c>
      <c r="F362" s="113" t="str">
        <f t="shared" si="299"/>
        <v>Y</v>
      </c>
      <c r="G362" s="113" t="str">
        <f t="shared" si="299"/>
        <v>Y</v>
      </c>
      <c r="H362" s="113" t="str">
        <f t="shared" si="299"/>
        <v>Y</v>
      </c>
      <c r="I362" s="113" t="str">
        <f t="shared" si="299"/>
        <v>Y</v>
      </c>
      <c r="J362" s="113" t="str">
        <f t="shared" si="299"/>
        <v>Y</v>
      </c>
      <c r="K362" s="113" t="str">
        <f t="shared" si="299"/>
        <v>Y</v>
      </c>
      <c r="L362" s="113" t="str">
        <f t="shared" si="299"/>
        <v>Y</v>
      </c>
      <c r="M362" s="113" t="str">
        <f t="shared" si="299"/>
        <v>?</v>
      </c>
      <c r="N362" s="113"/>
      <c r="AA362" s="2">
        <f t="shared" si="280"/>
        <v>1</v>
      </c>
      <c r="AB362" s="2" t="str">
        <f t="shared" si="281"/>
        <v/>
      </c>
      <c r="AC362" s="2" t="str">
        <f t="shared" si="282"/>
        <v/>
      </c>
      <c r="AD362" s="2" t="str">
        <f t="shared" si="283"/>
        <v/>
      </c>
      <c r="AE362" s="2" t="str">
        <f t="shared" si="284"/>
        <v/>
      </c>
      <c r="AF362" s="2" t="str">
        <f t="shared" si="285"/>
        <v/>
      </c>
      <c r="AG362" s="2" t="str">
        <f t="shared" si="286"/>
        <v/>
      </c>
      <c r="AH362" s="2" t="str">
        <f t="shared" si="287"/>
        <v/>
      </c>
      <c r="AI362" s="2" t="str">
        <f t="shared" si="288"/>
        <v/>
      </c>
      <c r="AJ362" s="36">
        <f t="shared" si="253"/>
        <v>1</v>
      </c>
    </row>
    <row r="363" spans="3:36" ht="51" x14ac:dyDescent="0.2">
      <c r="C363" s="1" t="s">
        <v>187</v>
      </c>
      <c r="D363" s="36"/>
      <c r="E363" s="111" t="s">
        <v>256</v>
      </c>
      <c r="F363" s="111" t="s">
        <v>256</v>
      </c>
      <c r="G363" s="111" t="s">
        <v>256</v>
      </c>
      <c r="H363" s="111" t="s">
        <v>256</v>
      </c>
      <c r="I363" s="111" t="s">
        <v>256</v>
      </c>
      <c r="J363" s="111" t="s">
        <v>256</v>
      </c>
      <c r="K363" s="111" t="s">
        <v>256</v>
      </c>
      <c r="L363" s="111" t="s">
        <v>256</v>
      </c>
      <c r="M363" s="110" t="s">
        <v>0</v>
      </c>
      <c r="N363" s="115"/>
      <c r="O363" s="112" t="str">
        <f>IF(COUNT(_221d4:_m2m)&gt;1,"Please select ONLY one program.", IF(AND(_221d4=1,E363&lt;&gt;"Y",E363&lt;&gt;"N"),"Select Y/N", IF(AND(_221d3=1,F363&lt;&gt;"Y",F363&lt;&gt;"N"),"Select Y/N", IF(AND(_d3bmir=1,G363&lt;&gt;"Y",G363&lt;&gt;"N"),"Select Y/N", IF(AND(_236=1,H363&lt;&gt;"Y",H363&lt;&gt;"N"),"Select Y/N", IF(AND(_232=1,I363&lt;&gt;"Y",I363&lt;&gt;"N"),"Select Y/N", IF(AND(_207=1,J363&lt;&gt;"Y",EF363&lt;&gt;"N"),"Select Y/N", IF(AND(_m2m=1,K363&lt;&gt;"Y",K363&lt;&gt;"N"),"Select Y/N", IF(AND(_ms8=1,L363&lt;&gt;"Y",L363&lt;&gt;"N"),"Select Y/N", IF(AND(_nms8=1,M363&lt;&gt;"Y",M363&lt;&gt;"N"),"Select Y/N",""))))))))))</f>
        <v/>
      </c>
      <c r="AA363" s="2">
        <f t="shared" si="280"/>
        <v>1</v>
      </c>
      <c r="AB363" s="2" t="str">
        <f t="shared" si="281"/>
        <v/>
      </c>
      <c r="AC363" s="2" t="str">
        <f t="shared" si="282"/>
        <v/>
      </c>
      <c r="AD363" s="2" t="str">
        <f t="shared" si="283"/>
        <v/>
      </c>
      <c r="AE363" s="2" t="str">
        <f t="shared" si="284"/>
        <v/>
      </c>
      <c r="AF363" s="2" t="str">
        <f t="shared" si="285"/>
        <v/>
      </c>
      <c r="AG363" s="2" t="str">
        <f t="shared" si="286"/>
        <v/>
      </c>
      <c r="AH363" s="2" t="str">
        <f t="shared" si="287"/>
        <v/>
      </c>
      <c r="AI363" s="2" t="str">
        <f t="shared" si="288"/>
        <v/>
      </c>
      <c r="AJ363" s="45">
        <f t="shared" si="253"/>
        <v>1</v>
      </c>
    </row>
    <row r="364" spans="3:36" x14ac:dyDescent="0.2">
      <c r="D364" s="36"/>
      <c r="E364" s="113" t="str">
        <f t="shared" ref="E364:M364" si="300">E363</f>
        <v>Y</v>
      </c>
      <c r="F364" s="113" t="str">
        <f t="shared" si="300"/>
        <v>Y</v>
      </c>
      <c r="G364" s="113" t="str">
        <f t="shared" si="300"/>
        <v>Y</v>
      </c>
      <c r="H364" s="113" t="str">
        <f t="shared" si="300"/>
        <v>Y</v>
      </c>
      <c r="I364" s="113" t="str">
        <f t="shared" si="300"/>
        <v>Y</v>
      </c>
      <c r="J364" s="113" t="str">
        <f t="shared" si="300"/>
        <v>Y</v>
      </c>
      <c r="K364" s="113" t="str">
        <f t="shared" si="300"/>
        <v>Y</v>
      </c>
      <c r="L364" s="113" t="str">
        <f t="shared" si="300"/>
        <v>Y</v>
      </c>
      <c r="M364" s="113" t="str">
        <f t="shared" si="300"/>
        <v>?</v>
      </c>
      <c r="N364" s="113"/>
      <c r="AA364" s="2">
        <f t="shared" si="280"/>
        <v>1</v>
      </c>
      <c r="AB364" s="2" t="str">
        <f t="shared" si="281"/>
        <v/>
      </c>
      <c r="AC364" s="2" t="str">
        <f t="shared" si="282"/>
        <v/>
      </c>
      <c r="AD364" s="2" t="str">
        <f t="shared" si="283"/>
        <v/>
      </c>
      <c r="AE364" s="2" t="str">
        <f t="shared" si="284"/>
        <v/>
      </c>
      <c r="AF364" s="2" t="str">
        <f t="shared" si="285"/>
        <v/>
      </c>
      <c r="AG364" s="2" t="str">
        <f t="shared" si="286"/>
        <v/>
      </c>
      <c r="AH364" s="2" t="str">
        <f t="shared" si="287"/>
        <v/>
      </c>
      <c r="AI364" s="2" t="str">
        <f t="shared" si="288"/>
        <v/>
      </c>
      <c r="AJ364" s="36">
        <f t="shared" si="253"/>
        <v>1</v>
      </c>
    </row>
    <row r="365" spans="3:36" ht="63.75" x14ac:dyDescent="0.2">
      <c r="C365" s="1" t="s">
        <v>188</v>
      </c>
      <c r="D365" s="36"/>
      <c r="E365" s="111" t="s">
        <v>256</v>
      </c>
      <c r="F365" s="111" t="s">
        <v>256</v>
      </c>
      <c r="G365" s="111" t="s">
        <v>256</v>
      </c>
      <c r="H365" s="111" t="s">
        <v>256</v>
      </c>
      <c r="I365" s="111" t="s">
        <v>256</v>
      </c>
      <c r="J365" s="111" t="s">
        <v>256</v>
      </c>
      <c r="K365" s="111" t="s">
        <v>256</v>
      </c>
      <c r="L365" s="111" t="s">
        <v>256</v>
      </c>
      <c r="M365" s="110" t="s">
        <v>0</v>
      </c>
      <c r="N365" s="115"/>
      <c r="O365" s="112" t="str">
        <f>IF(COUNT(_221d4:_m2m)&gt;1,"Please select ONLY one program.", IF(AND(_221d4=1,E365&lt;&gt;"Y",E365&lt;&gt;"N"),"Select Y/N", IF(AND(_221d3=1,F365&lt;&gt;"Y",F365&lt;&gt;"N"),"Select Y/N", IF(AND(_d3bmir=1,G365&lt;&gt;"Y",G365&lt;&gt;"N"),"Select Y/N", IF(AND(_236=1,H365&lt;&gt;"Y",H365&lt;&gt;"N"),"Select Y/N", IF(AND(_232=1,I365&lt;&gt;"Y",I365&lt;&gt;"N"),"Select Y/N", IF(AND(_207=1,J365&lt;&gt;"Y",EF365&lt;&gt;"N"),"Select Y/N", IF(AND(_m2m=1,K365&lt;&gt;"Y",K365&lt;&gt;"N"),"Select Y/N", IF(AND(_ms8=1,L365&lt;&gt;"Y",L365&lt;&gt;"N"),"Select Y/N", IF(AND(_nms8=1,M365&lt;&gt;"Y",M365&lt;&gt;"N"),"Select Y/N",""))))))))))</f>
        <v/>
      </c>
      <c r="AA365" s="2">
        <f t="shared" si="280"/>
        <v>1</v>
      </c>
      <c r="AB365" s="2" t="str">
        <f t="shared" si="281"/>
        <v/>
      </c>
      <c r="AC365" s="2" t="str">
        <f t="shared" si="282"/>
        <v/>
      </c>
      <c r="AD365" s="2" t="str">
        <f t="shared" si="283"/>
        <v/>
      </c>
      <c r="AE365" s="2" t="str">
        <f t="shared" si="284"/>
        <v/>
      </c>
      <c r="AF365" s="2" t="str">
        <f t="shared" si="285"/>
        <v/>
      </c>
      <c r="AG365" s="2" t="str">
        <f t="shared" si="286"/>
        <v/>
      </c>
      <c r="AH365" s="2" t="str">
        <f t="shared" si="287"/>
        <v/>
      </c>
      <c r="AI365" s="2" t="str">
        <f t="shared" si="288"/>
        <v/>
      </c>
      <c r="AJ365" s="45">
        <f t="shared" si="253"/>
        <v>1</v>
      </c>
    </row>
    <row r="366" spans="3:36" x14ac:dyDescent="0.2">
      <c r="D366" s="36"/>
      <c r="E366" s="113" t="str">
        <f t="shared" ref="E366:M366" si="301">E365</f>
        <v>Y</v>
      </c>
      <c r="F366" s="113" t="str">
        <f t="shared" si="301"/>
        <v>Y</v>
      </c>
      <c r="G366" s="113" t="str">
        <f t="shared" si="301"/>
        <v>Y</v>
      </c>
      <c r="H366" s="113" t="str">
        <f t="shared" si="301"/>
        <v>Y</v>
      </c>
      <c r="I366" s="113" t="str">
        <f t="shared" si="301"/>
        <v>Y</v>
      </c>
      <c r="J366" s="113" t="str">
        <f t="shared" si="301"/>
        <v>Y</v>
      </c>
      <c r="K366" s="113" t="str">
        <f t="shared" si="301"/>
        <v>Y</v>
      </c>
      <c r="L366" s="113" t="str">
        <f t="shared" si="301"/>
        <v>Y</v>
      </c>
      <c r="M366" s="113" t="str">
        <f t="shared" si="301"/>
        <v>?</v>
      </c>
      <c r="N366" s="113"/>
      <c r="AA366" s="2">
        <f t="shared" si="280"/>
        <v>1</v>
      </c>
      <c r="AB366" s="2" t="str">
        <f t="shared" si="281"/>
        <v/>
      </c>
      <c r="AC366" s="2" t="str">
        <f t="shared" si="282"/>
        <v/>
      </c>
      <c r="AD366" s="2" t="str">
        <f t="shared" si="283"/>
        <v/>
      </c>
      <c r="AE366" s="2" t="str">
        <f t="shared" si="284"/>
        <v/>
      </c>
      <c r="AF366" s="2" t="str">
        <f t="shared" si="285"/>
        <v/>
      </c>
      <c r="AG366" s="2" t="str">
        <f t="shared" si="286"/>
        <v/>
      </c>
      <c r="AH366" s="2" t="str">
        <f t="shared" si="287"/>
        <v/>
      </c>
      <c r="AI366" s="2" t="str">
        <f t="shared" si="288"/>
        <v/>
      </c>
      <c r="AJ366" s="36">
        <f t="shared" si="253"/>
        <v>1</v>
      </c>
    </row>
    <row r="367" spans="3:36" ht="51" x14ac:dyDescent="0.2">
      <c r="C367" s="1" t="s">
        <v>189</v>
      </c>
      <c r="D367" s="36"/>
      <c r="E367" s="111" t="s">
        <v>256</v>
      </c>
      <c r="F367" s="111" t="s">
        <v>256</v>
      </c>
      <c r="G367" s="111" t="s">
        <v>256</v>
      </c>
      <c r="H367" s="111" t="s">
        <v>256</v>
      </c>
      <c r="I367" s="111" t="s">
        <v>256</v>
      </c>
      <c r="J367" s="111" t="s">
        <v>256</v>
      </c>
      <c r="K367" s="111" t="s">
        <v>256</v>
      </c>
      <c r="L367" s="111" t="s">
        <v>256</v>
      </c>
      <c r="M367" s="110" t="s">
        <v>0</v>
      </c>
      <c r="N367" s="115"/>
      <c r="O367" s="112" t="str">
        <f>IF(COUNT(_221d4:_m2m)&gt;1,"Please select ONLY one program.", IF(AND(_221d4=1,E367&lt;&gt;"Y",E367&lt;&gt;"N"),"Select Y/N", IF(AND(_221d3=1,F367&lt;&gt;"Y",F367&lt;&gt;"N"),"Select Y/N", IF(AND(_d3bmir=1,G367&lt;&gt;"Y",G367&lt;&gt;"N"),"Select Y/N", IF(AND(_236=1,H367&lt;&gt;"Y",H367&lt;&gt;"N"),"Select Y/N", IF(AND(_232=1,I367&lt;&gt;"Y",I367&lt;&gt;"N"),"Select Y/N", IF(AND(_207=1,J367&lt;&gt;"Y",EF367&lt;&gt;"N"),"Select Y/N", IF(AND(_m2m=1,K367&lt;&gt;"Y",K367&lt;&gt;"N"),"Select Y/N", IF(AND(_ms8=1,L367&lt;&gt;"Y",L367&lt;&gt;"N"),"Select Y/N", IF(AND(_nms8=1,M367&lt;&gt;"Y",M367&lt;&gt;"N"),"Select Y/N",""))))))))))</f>
        <v/>
      </c>
      <c r="AA367" s="2">
        <f t="shared" si="280"/>
        <v>1</v>
      </c>
      <c r="AB367" s="2" t="str">
        <f t="shared" si="281"/>
        <v/>
      </c>
      <c r="AC367" s="2" t="str">
        <f t="shared" si="282"/>
        <v/>
      </c>
      <c r="AD367" s="2" t="str">
        <f t="shared" si="283"/>
        <v/>
      </c>
      <c r="AE367" s="2" t="str">
        <f t="shared" si="284"/>
        <v/>
      </c>
      <c r="AF367" s="2" t="str">
        <f t="shared" si="285"/>
        <v/>
      </c>
      <c r="AG367" s="2" t="str">
        <f t="shared" si="286"/>
        <v/>
      </c>
      <c r="AH367" s="2" t="str">
        <f t="shared" si="287"/>
        <v/>
      </c>
      <c r="AI367" s="2" t="str">
        <f t="shared" si="288"/>
        <v/>
      </c>
      <c r="AJ367" s="45">
        <f t="shared" si="253"/>
        <v>1</v>
      </c>
    </row>
    <row r="368" spans="3:36" x14ac:dyDescent="0.2">
      <c r="D368" s="36"/>
      <c r="E368" s="113" t="str">
        <f t="shared" ref="E368:M368" si="302">E367</f>
        <v>Y</v>
      </c>
      <c r="F368" s="113" t="str">
        <f t="shared" si="302"/>
        <v>Y</v>
      </c>
      <c r="G368" s="113" t="str">
        <f t="shared" si="302"/>
        <v>Y</v>
      </c>
      <c r="H368" s="113" t="str">
        <f t="shared" si="302"/>
        <v>Y</v>
      </c>
      <c r="I368" s="113" t="str">
        <f t="shared" si="302"/>
        <v>Y</v>
      </c>
      <c r="J368" s="113" t="str">
        <f t="shared" si="302"/>
        <v>Y</v>
      </c>
      <c r="K368" s="113" t="str">
        <f t="shared" si="302"/>
        <v>Y</v>
      </c>
      <c r="L368" s="113" t="str">
        <f t="shared" si="302"/>
        <v>Y</v>
      </c>
      <c r="M368" s="113" t="str">
        <f t="shared" si="302"/>
        <v>?</v>
      </c>
      <c r="N368" s="113"/>
      <c r="AA368" s="2">
        <f t="shared" si="280"/>
        <v>1</v>
      </c>
      <c r="AB368" s="2" t="str">
        <f t="shared" si="281"/>
        <v/>
      </c>
      <c r="AC368" s="2" t="str">
        <f t="shared" si="282"/>
        <v/>
      </c>
      <c r="AD368" s="2" t="str">
        <f t="shared" si="283"/>
        <v/>
      </c>
      <c r="AE368" s="2" t="str">
        <f t="shared" si="284"/>
        <v/>
      </c>
      <c r="AF368" s="2" t="str">
        <f t="shared" si="285"/>
        <v/>
      </c>
      <c r="AG368" s="2" t="str">
        <f t="shared" si="286"/>
        <v/>
      </c>
      <c r="AH368" s="2" t="str">
        <f t="shared" si="287"/>
        <v/>
      </c>
      <c r="AI368" s="2" t="str">
        <f t="shared" si="288"/>
        <v/>
      </c>
      <c r="AJ368" s="36">
        <f t="shared" si="253"/>
        <v>1</v>
      </c>
    </row>
    <row r="369" spans="2:36" ht="38.25" x14ac:dyDescent="0.2">
      <c r="C369" s="1" t="s">
        <v>190</v>
      </c>
      <c r="D369" s="36"/>
      <c r="E369" s="111" t="s">
        <v>256</v>
      </c>
      <c r="F369" s="111" t="s">
        <v>256</v>
      </c>
      <c r="G369" s="111" t="s">
        <v>256</v>
      </c>
      <c r="H369" s="111" t="s">
        <v>256</v>
      </c>
      <c r="I369" s="111" t="s">
        <v>256</v>
      </c>
      <c r="J369" s="111" t="s">
        <v>256</v>
      </c>
      <c r="K369" s="111" t="s">
        <v>256</v>
      </c>
      <c r="L369" s="111" t="s">
        <v>256</v>
      </c>
      <c r="M369" s="110" t="s">
        <v>0</v>
      </c>
      <c r="N369" s="115"/>
      <c r="O369" s="112" t="str">
        <f>IF(COUNT(_221d4:_m2m)&gt;1,"Please select ONLY one program.", IF(AND(_221d4=1,E369&lt;&gt;"Y",E369&lt;&gt;"N"),"Select Y/N", IF(AND(_221d3=1,F369&lt;&gt;"Y",F369&lt;&gt;"N"),"Select Y/N", IF(AND(_d3bmir=1,G369&lt;&gt;"Y",G369&lt;&gt;"N"),"Select Y/N", IF(AND(_236=1,H369&lt;&gt;"Y",H369&lt;&gt;"N"),"Select Y/N", IF(AND(_232=1,I369&lt;&gt;"Y",I369&lt;&gt;"N"),"Select Y/N", IF(AND(_207=1,J369&lt;&gt;"Y",EF369&lt;&gt;"N"),"Select Y/N", IF(AND(_m2m=1,K369&lt;&gt;"Y",K369&lt;&gt;"N"),"Select Y/N", IF(AND(_ms8=1,L369&lt;&gt;"Y",L369&lt;&gt;"N"),"Select Y/N", IF(AND(_nms8=1,M369&lt;&gt;"Y",M369&lt;&gt;"N"),"Select Y/N",""))))))))))</f>
        <v/>
      </c>
      <c r="AA369" s="2">
        <f t="shared" si="280"/>
        <v>1</v>
      </c>
      <c r="AB369" s="2" t="str">
        <f t="shared" si="281"/>
        <v/>
      </c>
      <c r="AC369" s="2" t="str">
        <f t="shared" si="282"/>
        <v/>
      </c>
      <c r="AD369" s="2" t="str">
        <f t="shared" si="283"/>
        <v/>
      </c>
      <c r="AE369" s="2" t="str">
        <f t="shared" si="284"/>
        <v/>
      </c>
      <c r="AF369" s="2" t="str">
        <f t="shared" si="285"/>
        <v/>
      </c>
      <c r="AG369" s="2" t="str">
        <f t="shared" si="286"/>
        <v/>
      </c>
      <c r="AH369" s="2" t="str">
        <f t="shared" si="287"/>
        <v/>
      </c>
      <c r="AI369" s="2" t="str">
        <f t="shared" si="288"/>
        <v/>
      </c>
      <c r="AJ369" s="45">
        <f t="shared" si="253"/>
        <v>1</v>
      </c>
    </row>
    <row r="370" spans="2:36" x14ac:dyDescent="0.2">
      <c r="D370" s="36"/>
      <c r="E370" s="113" t="str">
        <f t="shared" ref="E370:M370" si="303">E369</f>
        <v>Y</v>
      </c>
      <c r="F370" s="113" t="str">
        <f t="shared" si="303"/>
        <v>Y</v>
      </c>
      <c r="G370" s="113" t="str">
        <f t="shared" si="303"/>
        <v>Y</v>
      </c>
      <c r="H370" s="113" t="str">
        <f t="shared" si="303"/>
        <v>Y</v>
      </c>
      <c r="I370" s="113" t="str">
        <f t="shared" si="303"/>
        <v>Y</v>
      </c>
      <c r="J370" s="113" t="str">
        <f t="shared" si="303"/>
        <v>Y</v>
      </c>
      <c r="K370" s="113" t="str">
        <f t="shared" si="303"/>
        <v>Y</v>
      </c>
      <c r="L370" s="113" t="str">
        <f t="shared" si="303"/>
        <v>Y</v>
      </c>
      <c r="M370" s="113" t="str">
        <f t="shared" si="303"/>
        <v>?</v>
      </c>
      <c r="N370" s="113"/>
      <c r="AA370" s="2">
        <f t="shared" si="280"/>
        <v>1</v>
      </c>
      <c r="AB370" s="2" t="str">
        <f t="shared" si="281"/>
        <v/>
      </c>
      <c r="AC370" s="2" t="str">
        <f t="shared" si="282"/>
        <v/>
      </c>
      <c r="AD370" s="2" t="str">
        <f t="shared" si="283"/>
        <v/>
      </c>
      <c r="AE370" s="2" t="str">
        <f t="shared" si="284"/>
        <v/>
      </c>
      <c r="AF370" s="2" t="str">
        <f t="shared" si="285"/>
        <v/>
      </c>
      <c r="AG370" s="2" t="str">
        <f t="shared" si="286"/>
        <v/>
      </c>
      <c r="AH370" s="2" t="str">
        <f t="shared" si="287"/>
        <v/>
      </c>
      <c r="AI370" s="2" t="str">
        <f t="shared" si="288"/>
        <v/>
      </c>
      <c r="AJ370" s="36">
        <f t="shared" si="253"/>
        <v>1</v>
      </c>
    </row>
    <row r="371" spans="2:36" ht="63.75" x14ac:dyDescent="0.2">
      <c r="C371" s="1" t="s">
        <v>191</v>
      </c>
      <c r="D371" s="36"/>
      <c r="E371" s="111" t="s">
        <v>256</v>
      </c>
      <c r="F371" s="111" t="s">
        <v>256</v>
      </c>
      <c r="G371" s="111" t="s">
        <v>256</v>
      </c>
      <c r="H371" s="111" t="s">
        <v>256</v>
      </c>
      <c r="I371" s="111" t="s">
        <v>256</v>
      </c>
      <c r="J371" s="111" t="s">
        <v>256</v>
      </c>
      <c r="K371" s="111" t="s">
        <v>256</v>
      </c>
      <c r="L371" s="111" t="s">
        <v>256</v>
      </c>
      <c r="M371" s="110" t="s">
        <v>0</v>
      </c>
      <c r="N371" s="115"/>
      <c r="O371" s="112" t="str">
        <f>IF(COUNT(_221d4:_m2m)&gt;1,"Please select ONLY one program.", IF(AND(_221d4=1,E371&lt;&gt;"Y",E371&lt;&gt;"N"),"Select Y/N", IF(AND(_221d3=1,F371&lt;&gt;"Y",F371&lt;&gt;"N"),"Select Y/N", IF(AND(_d3bmir=1,G371&lt;&gt;"Y",G371&lt;&gt;"N"),"Select Y/N", IF(AND(_236=1,H371&lt;&gt;"Y",H371&lt;&gt;"N"),"Select Y/N", IF(AND(_232=1,I371&lt;&gt;"Y",I371&lt;&gt;"N"),"Select Y/N", IF(AND(_207=1,J371&lt;&gt;"Y",EF371&lt;&gt;"N"),"Select Y/N", IF(AND(_m2m=1,K371&lt;&gt;"Y",K371&lt;&gt;"N"),"Select Y/N", IF(AND(_ms8=1,L371&lt;&gt;"Y",L371&lt;&gt;"N"),"Select Y/N", IF(AND(_nms8=1,M371&lt;&gt;"Y",M371&lt;&gt;"N"),"Select Y/N",""))))))))))</f>
        <v/>
      </c>
      <c r="AA371" s="2">
        <f t="shared" si="280"/>
        <v>1</v>
      </c>
      <c r="AB371" s="2" t="str">
        <f t="shared" si="281"/>
        <v/>
      </c>
      <c r="AC371" s="2" t="str">
        <f t="shared" si="282"/>
        <v/>
      </c>
      <c r="AD371" s="2" t="str">
        <f t="shared" si="283"/>
        <v/>
      </c>
      <c r="AE371" s="2" t="str">
        <f t="shared" si="284"/>
        <v/>
      </c>
      <c r="AF371" s="2" t="str">
        <f t="shared" si="285"/>
        <v/>
      </c>
      <c r="AG371" s="2" t="str">
        <f t="shared" si="286"/>
        <v/>
      </c>
      <c r="AH371" s="2" t="str">
        <f t="shared" si="287"/>
        <v/>
      </c>
      <c r="AI371" s="2" t="str">
        <f t="shared" si="288"/>
        <v/>
      </c>
      <c r="AJ371" s="45">
        <f t="shared" si="253"/>
        <v>1</v>
      </c>
    </row>
    <row r="372" spans="2:36" x14ac:dyDescent="0.2">
      <c r="D372" s="36"/>
      <c r="E372" s="113" t="str">
        <f t="shared" ref="E372:M372" si="304">E371</f>
        <v>Y</v>
      </c>
      <c r="F372" s="113" t="str">
        <f t="shared" si="304"/>
        <v>Y</v>
      </c>
      <c r="G372" s="113" t="str">
        <f t="shared" si="304"/>
        <v>Y</v>
      </c>
      <c r="H372" s="113" t="str">
        <f t="shared" si="304"/>
        <v>Y</v>
      </c>
      <c r="I372" s="113" t="str">
        <f t="shared" si="304"/>
        <v>Y</v>
      </c>
      <c r="J372" s="113" t="str">
        <f t="shared" si="304"/>
        <v>Y</v>
      </c>
      <c r="K372" s="113" t="str">
        <f t="shared" si="304"/>
        <v>Y</v>
      </c>
      <c r="L372" s="113" t="str">
        <f t="shared" si="304"/>
        <v>Y</v>
      </c>
      <c r="M372" s="113" t="str">
        <f t="shared" si="304"/>
        <v>?</v>
      </c>
      <c r="N372" s="113"/>
      <c r="AA372" s="2">
        <f t="shared" si="280"/>
        <v>1</v>
      </c>
      <c r="AB372" s="2" t="str">
        <f t="shared" si="281"/>
        <v/>
      </c>
      <c r="AC372" s="2" t="str">
        <f t="shared" si="282"/>
        <v/>
      </c>
      <c r="AD372" s="2" t="str">
        <f t="shared" si="283"/>
        <v/>
      </c>
      <c r="AE372" s="2" t="str">
        <f t="shared" si="284"/>
        <v/>
      </c>
      <c r="AF372" s="2" t="str">
        <f t="shared" si="285"/>
        <v/>
      </c>
      <c r="AG372" s="2" t="str">
        <f t="shared" si="286"/>
        <v/>
      </c>
      <c r="AH372" s="2" t="str">
        <f t="shared" si="287"/>
        <v/>
      </c>
      <c r="AI372" s="2" t="str">
        <f t="shared" si="288"/>
        <v/>
      </c>
      <c r="AJ372" s="36">
        <f t="shared" si="253"/>
        <v>1</v>
      </c>
    </row>
    <row r="373" spans="2:36" ht="21.75" customHeight="1" x14ac:dyDescent="0.2">
      <c r="B373" s="61"/>
      <c r="C373" s="47" t="s">
        <v>312</v>
      </c>
      <c r="D373" s="36"/>
      <c r="E373" s="36"/>
      <c r="F373" s="36"/>
      <c r="G373" s="36"/>
      <c r="H373" s="36"/>
      <c r="I373" s="36"/>
      <c r="J373" s="36"/>
      <c r="K373" s="36"/>
      <c r="L373" s="36"/>
      <c r="M373" s="36"/>
      <c r="N373" s="36"/>
      <c r="AA373" s="2" t="str">
        <f t="shared" si="280"/>
        <v/>
      </c>
      <c r="AB373" s="2" t="str">
        <f t="shared" si="281"/>
        <v/>
      </c>
      <c r="AC373" s="2" t="str">
        <f t="shared" si="282"/>
        <v/>
      </c>
      <c r="AD373" s="2" t="str">
        <f t="shared" si="283"/>
        <v/>
      </c>
      <c r="AE373" s="2" t="str">
        <f t="shared" si="284"/>
        <v/>
      </c>
      <c r="AF373" s="2" t="str">
        <f t="shared" si="285"/>
        <v/>
      </c>
      <c r="AG373" s="2" t="str">
        <f t="shared" si="286"/>
        <v/>
      </c>
      <c r="AH373" s="2" t="str">
        <f t="shared" si="287"/>
        <v/>
      </c>
      <c r="AI373" s="2" t="str">
        <f t="shared" si="288"/>
        <v/>
      </c>
      <c r="AJ373" s="36" t="str">
        <f t="shared" si="253"/>
        <v/>
      </c>
    </row>
    <row r="374" spans="2:36" x14ac:dyDescent="0.2">
      <c r="D374" s="36"/>
      <c r="E374" s="36"/>
      <c r="F374" s="36"/>
      <c r="G374" s="36"/>
      <c r="H374" s="36"/>
      <c r="I374" s="36"/>
      <c r="J374" s="36"/>
      <c r="K374" s="36"/>
      <c r="L374" s="36"/>
      <c r="M374" s="36"/>
      <c r="N374" s="36"/>
      <c r="AA374" s="2" t="str">
        <f t="shared" si="280"/>
        <v/>
      </c>
      <c r="AB374" s="2" t="str">
        <f t="shared" si="281"/>
        <v/>
      </c>
      <c r="AC374" s="2" t="str">
        <f t="shared" si="282"/>
        <v/>
      </c>
      <c r="AD374" s="2" t="str">
        <f t="shared" si="283"/>
        <v/>
      </c>
      <c r="AE374" s="2" t="str">
        <f t="shared" si="284"/>
        <v/>
      </c>
      <c r="AF374" s="2" t="str">
        <f t="shared" si="285"/>
        <v/>
      </c>
      <c r="AG374" s="2" t="str">
        <f t="shared" si="286"/>
        <v/>
      </c>
      <c r="AH374" s="2" t="str">
        <f t="shared" si="287"/>
        <v/>
      </c>
      <c r="AI374" s="2" t="str">
        <f t="shared" si="288"/>
        <v/>
      </c>
      <c r="AJ374" s="36" t="str">
        <f t="shared" si="253"/>
        <v/>
      </c>
    </row>
    <row r="375" spans="2:36" x14ac:dyDescent="0.2">
      <c r="B375" s="21"/>
      <c r="C375" s="22"/>
      <c r="D375" s="37"/>
      <c r="E375" s="37"/>
      <c r="F375" s="37"/>
      <c r="G375" s="37"/>
      <c r="H375" s="37"/>
      <c r="I375" s="37"/>
      <c r="J375" s="37"/>
      <c r="K375" s="37"/>
      <c r="L375" s="37"/>
      <c r="M375" s="37"/>
      <c r="N375" s="36"/>
      <c r="AA375" s="108" t="str">
        <f t="shared" si="280"/>
        <v/>
      </c>
      <c r="AB375" s="108" t="str">
        <f t="shared" si="281"/>
        <v/>
      </c>
      <c r="AC375" s="108" t="str">
        <f t="shared" si="282"/>
        <v/>
      </c>
      <c r="AD375" s="108" t="str">
        <f t="shared" si="283"/>
        <v/>
      </c>
      <c r="AE375" s="108" t="str">
        <f t="shared" si="284"/>
        <v/>
      </c>
      <c r="AF375" s="108" t="str">
        <f t="shared" si="285"/>
        <v/>
      </c>
      <c r="AG375" s="108" t="str">
        <f t="shared" si="286"/>
        <v/>
      </c>
      <c r="AH375" s="108" t="str">
        <f t="shared" si="287"/>
        <v/>
      </c>
      <c r="AI375" s="108" t="str">
        <f t="shared" si="288"/>
        <v/>
      </c>
      <c r="AJ375" s="37" t="str">
        <f t="shared" si="253"/>
        <v/>
      </c>
    </row>
    <row r="376" spans="2:36" x14ac:dyDescent="0.2">
      <c r="B376" s="21"/>
      <c r="C376" s="22"/>
      <c r="D376" s="37"/>
      <c r="E376" s="37"/>
      <c r="F376" s="37"/>
      <c r="G376" s="37"/>
      <c r="H376" s="37"/>
      <c r="I376" s="37"/>
      <c r="J376" s="37"/>
      <c r="K376" s="37"/>
      <c r="L376" s="37"/>
      <c r="M376" s="37"/>
      <c r="N376" s="36"/>
      <c r="AA376" s="94">
        <f t="shared" ref="AA376:AI377" si="305">IF(SUM(AA377:AA385)=0,"",(SUM(AA377:AA385)))</f>
        <v>95</v>
      </c>
      <c r="AB376" s="94" t="str">
        <f t="shared" si="305"/>
        <v/>
      </c>
      <c r="AC376" s="94" t="str">
        <f t="shared" si="305"/>
        <v/>
      </c>
      <c r="AD376" s="94" t="str">
        <f t="shared" si="305"/>
        <v/>
      </c>
      <c r="AE376" s="94" t="str">
        <f t="shared" si="305"/>
        <v/>
      </c>
      <c r="AF376" s="94" t="str">
        <f t="shared" si="305"/>
        <v/>
      </c>
      <c r="AG376" s="94" t="str">
        <f t="shared" si="305"/>
        <v/>
      </c>
      <c r="AH376" s="94" t="str">
        <f t="shared" si="305"/>
        <v/>
      </c>
      <c r="AI376" s="94" t="str">
        <f t="shared" si="305"/>
        <v/>
      </c>
      <c r="AJ376" s="37">
        <f t="shared" si="253"/>
        <v>1</v>
      </c>
    </row>
    <row r="377" spans="2:36" ht="15.75" x14ac:dyDescent="0.2">
      <c r="B377" s="68" t="s">
        <v>32</v>
      </c>
      <c r="D377" s="36"/>
      <c r="E377" s="36"/>
      <c r="F377" s="36"/>
      <c r="G377" s="36"/>
      <c r="H377" s="36"/>
      <c r="I377" s="36"/>
      <c r="J377" s="36"/>
      <c r="K377" s="36"/>
      <c r="L377" s="36"/>
      <c r="M377" s="36"/>
      <c r="N377" s="36"/>
      <c r="AA377" s="94">
        <f t="shared" si="305"/>
        <v>48</v>
      </c>
      <c r="AB377" s="94" t="str">
        <f t="shared" si="305"/>
        <v/>
      </c>
      <c r="AC377" s="94" t="str">
        <f t="shared" si="305"/>
        <v/>
      </c>
      <c r="AD377" s="94" t="str">
        <f t="shared" si="305"/>
        <v/>
      </c>
      <c r="AE377" s="94" t="str">
        <f t="shared" si="305"/>
        <v/>
      </c>
      <c r="AF377" s="94" t="str">
        <f t="shared" si="305"/>
        <v/>
      </c>
      <c r="AG377" s="94" t="str">
        <f t="shared" si="305"/>
        <v/>
      </c>
      <c r="AH377" s="94" t="str">
        <f t="shared" si="305"/>
        <v/>
      </c>
      <c r="AI377" s="94" t="str">
        <f t="shared" si="305"/>
        <v/>
      </c>
      <c r="AJ377" s="36">
        <f t="shared" si="253"/>
        <v>1</v>
      </c>
    </row>
    <row r="378" spans="2:36" ht="51" x14ac:dyDescent="0.2">
      <c r="C378" s="1" t="s">
        <v>241</v>
      </c>
      <c r="D378" s="36"/>
      <c r="E378" s="36"/>
      <c r="F378" s="36"/>
      <c r="G378" s="36"/>
      <c r="H378" s="36"/>
      <c r="I378" s="36"/>
      <c r="J378" s="36"/>
      <c r="K378" s="36"/>
      <c r="L378" s="36"/>
      <c r="M378" s="36"/>
      <c r="N378" s="36"/>
      <c r="AA378" s="94">
        <f t="shared" ref="AA378:AI378" si="306">IF(SUM(AA379:AA386)=0,"",(SUM(AA379:AA386)))</f>
        <v>24</v>
      </c>
      <c r="AB378" s="94" t="str">
        <f t="shared" si="306"/>
        <v/>
      </c>
      <c r="AC378" s="94" t="str">
        <f t="shared" si="306"/>
        <v/>
      </c>
      <c r="AD378" s="94" t="str">
        <f t="shared" si="306"/>
        <v/>
      </c>
      <c r="AE378" s="94" t="str">
        <f t="shared" si="306"/>
        <v/>
      </c>
      <c r="AF378" s="94" t="str">
        <f t="shared" si="306"/>
        <v/>
      </c>
      <c r="AG378" s="94" t="str">
        <f t="shared" si="306"/>
        <v/>
      </c>
      <c r="AH378" s="94" t="str">
        <f t="shared" si="306"/>
        <v/>
      </c>
      <c r="AI378" s="94" t="str">
        <f t="shared" si="306"/>
        <v/>
      </c>
      <c r="AJ378" s="36">
        <f t="shared" si="253"/>
        <v>1</v>
      </c>
    </row>
    <row r="379" spans="2:36" x14ac:dyDescent="0.2">
      <c r="D379" s="36"/>
      <c r="E379" s="36"/>
      <c r="F379" s="36"/>
      <c r="G379" s="36"/>
      <c r="H379" s="36"/>
      <c r="I379" s="36"/>
      <c r="J379" s="36"/>
      <c r="K379" s="36"/>
      <c r="L379" s="36"/>
      <c r="M379" s="36"/>
      <c r="N379" s="36"/>
      <c r="AA379" s="94">
        <f t="shared" ref="AA379:AI379" si="307">IF(SUM(AA380:AA386)=0,"",(SUM(AA380:AA386)))</f>
        <v>12</v>
      </c>
      <c r="AB379" s="94" t="str">
        <f t="shared" si="307"/>
        <v/>
      </c>
      <c r="AC379" s="94" t="str">
        <f t="shared" si="307"/>
        <v/>
      </c>
      <c r="AD379" s="94" t="str">
        <f t="shared" si="307"/>
        <v/>
      </c>
      <c r="AE379" s="94" t="str">
        <f t="shared" si="307"/>
        <v/>
      </c>
      <c r="AF379" s="94" t="str">
        <f t="shared" si="307"/>
        <v/>
      </c>
      <c r="AG379" s="94" t="str">
        <f t="shared" si="307"/>
        <v/>
      </c>
      <c r="AH379" s="94" t="str">
        <f t="shared" si="307"/>
        <v/>
      </c>
      <c r="AI379" s="94" t="str">
        <f t="shared" si="307"/>
        <v/>
      </c>
      <c r="AJ379" s="36">
        <f t="shared" si="253"/>
        <v>1</v>
      </c>
    </row>
    <row r="380" spans="2:36" x14ac:dyDescent="0.2">
      <c r="C380" s="20" t="s">
        <v>37</v>
      </c>
      <c r="D380" s="36"/>
      <c r="E380" s="36"/>
      <c r="F380" s="36"/>
      <c r="G380" s="36"/>
      <c r="H380" s="36"/>
      <c r="I380" s="36"/>
      <c r="J380" s="36"/>
      <c r="K380" s="36"/>
      <c r="L380" s="36"/>
      <c r="M380" s="36"/>
      <c r="N380" s="36"/>
      <c r="AA380" s="94">
        <f t="shared" ref="AA380:AI380" si="308">IF(SUM(AA381:AA386)=0,"",(SUM(AA381:AA386)))</f>
        <v>6</v>
      </c>
      <c r="AB380" s="94" t="str">
        <f t="shared" si="308"/>
        <v/>
      </c>
      <c r="AC380" s="94" t="str">
        <f t="shared" si="308"/>
        <v/>
      </c>
      <c r="AD380" s="94" t="str">
        <f t="shared" si="308"/>
        <v/>
      </c>
      <c r="AE380" s="94" t="str">
        <f t="shared" si="308"/>
        <v/>
      </c>
      <c r="AF380" s="94" t="str">
        <f t="shared" si="308"/>
        <v/>
      </c>
      <c r="AG380" s="94" t="str">
        <f t="shared" si="308"/>
        <v/>
      </c>
      <c r="AH380" s="94" t="str">
        <f t="shared" si="308"/>
        <v/>
      </c>
      <c r="AI380" s="94" t="str">
        <f t="shared" si="308"/>
        <v/>
      </c>
      <c r="AJ380" s="36">
        <f t="shared" si="253"/>
        <v>1</v>
      </c>
    </row>
    <row r="381" spans="2:36" ht="76.5" x14ac:dyDescent="0.2">
      <c r="C381" s="1" t="s">
        <v>193</v>
      </c>
      <c r="D381" s="36"/>
      <c r="E381" s="111" t="s">
        <v>256</v>
      </c>
      <c r="F381" s="111" t="s">
        <v>256</v>
      </c>
      <c r="G381" s="111" t="s">
        <v>256</v>
      </c>
      <c r="H381" s="111" t="s">
        <v>256</v>
      </c>
      <c r="I381" s="111" t="s">
        <v>256</v>
      </c>
      <c r="J381" s="111" t="s">
        <v>256</v>
      </c>
      <c r="K381" s="111" t="s">
        <v>256</v>
      </c>
      <c r="L381" s="111" t="s">
        <v>256</v>
      </c>
      <c r="M381" s="111" t="s">
        <v>256</v>
      </c>
      <c r="N381" s="116"/>
      <c r="O381" s="112" t="str">
        <f>IF(COUNT(_221d4:_m2m)&gt;1,"Please select ONLY one program.", IF(AND(_221d4=1,E381&lt;&gt;"Y",E381&lt;&gt;"N"),"Select Y/N", IF(AND(_221d3=1,F381&lt;&gt;"Y",F381&lt;&gt;"N"),"Select Y/N", IF(AND(_d3bmir=1,G381&lt;&gt;"Y",G381&lt;&gt;"N"),"Select Y/N", IF(AND(_236=1,H381&lt;&gt;"Y",H381&lt;&gt;"N"),"Select Y/N", IF(AND(_232=1,I381&lt;&gt;"Y",I381&lt;&gt;"N"),"Select Y/N", IF(AND(_207=1,J381&lt;&gt;"Y",EF381&lt;&gt;"N"),"Select Y/N", IF(AND(_m2m=1,K381&lt;&gt;"Y",K381&lt;&gt;"N"),"Select Y/N", IF(AND(_ms8=1,L381&lt;&gt;"Y",L381&lt;&gt;"N"),"Select Y/N", IF(AND(_nms8=1,M381&lt;&gt;"Y",M381&lt;&gt;"N"),"Select Y/N",""))))))))))</f>
        <v/>
      </c>
      <c r="AA381" s="2">
        <f t="shared" ref="AA381:AA387" si="309">IF(AND(_221d4=1,E381="Y"),1,"")</f>
        <v>1</v>
      </c>
      <c r="AB381" s="2" t="str">
        <f t="shared" ref="AB381:AB387" si="310">IF(AND(_221d3=1,F381="Y"),1,"")</f>
        <v/>
      </c>
      <c r="AC381" s="2" t="str">
        <f t="shared" ref="AC381:AC387" si="311">IF(AND(_d3bmir=1,G381="Y"),1,"")</f>
        <v/>
      </c>
      <c r="AD381" s="2" t="str">
        <f t="shared" ref="AD381:AD387" si="312">IF(AND(_236=1,H381="Y"),1,"")</f>
        <v/>
      </c>
      <c r="AE381" s="2" t="str">
        <f t="shared" ref="AE381:AE387" si="313">IF(AND(_232=1,I381="Y"),1,"")</f>
        <v/>
      </c>
      <c r="AF381" s="2" t="str">
        <f t="shared" ref="AF381:AF387" si="314">IF(AND(_207=1,J381="Y"),1,"")</f>
        <v/>
      </c>
      <c r="AG381" s="2" t="str">
        <f t="shared" ref="AG381:AG387" si="315">IF(AND(_m2m=1,K381="Y"),1,"")</f>
        <v/>
      </c>
      <c r="AH381" s="2" t="str">
        <f t="shared" ref="AH381:AH387" si="316">IF(AND(_ms8=1,L381="Y"),1,"")</f>
        <v/>
      </c>
      <c r="AI381" s="2" t="str">
        <f t="shared" ref="AI381:AI387" si="317">IF(AND(_nms8=1,M381="Y"),1,"")</f>
        <v/>
      </c>
      <c r="AJ381" s="40">
        <f t="shared" si="253"/>
        <v>1</v>
      </c>
    </row>
    <row r="382" spans="2:36" x14ac:dyDescent="0.2">
      <c r="D382" s="36"/>
      <c r="E382" s="113" t="str">
        <f t="shared" ref="E382:M382" si="318">E381</f>
        <v>Y</v>
      </c>
      <c r="F382" s="113" t="str">
        <f t="shared" si="318"/>
        <v>Y</v>
      </c>
      <c r="G382" s="113" t="str">
        <f t="shared" si="318"/>
        <v>Y</v>
      </c>
      <c r="H382" s="113" t="str">
        <f t="shared" si="318"/>
        <v>Y</v>
      </c>
      <c r="I382" s="113" t="str">
        <f t="shared" si="318"/>
        <v>Y</v>
      </c>
      <c r="J382" s="113" t="str">
        <f t="shared" si="318"/>
        <v>Y</v>
      </c>
      <c r="K382" s="113" t="str">
        <f t="shared" si="318"/>
        <v>Y</v>
      </c>
      <c r="L382" s="113" t="str">
        <f t="shared" si="318"/>
        <v>Y</v>
      </c>
      <c r="M382" s="113" t="str">
        <f t="shared" si="318"/>
        <v>Y</v>
      </c>
      <c r="N382" s="113"/>
      <c r="AA382" s="2">
        <f t="shared" si="309"/>
        <v>1</v>
      </c>
      <c r="AB382" s="2" t="str">
        <f t="shared" si="310"/>
        <v/>
      </c>
      <c r="AC382" s="2" t="str">
        <f t="shared" si="311"/>
        <v/>
      </c>
      <c r="AD382" s="2" t="str">
        <f t="shared" si="312"/>
        <v/>
      </c>
      <c r="AE382" s="2" t="str">
        <f t="shared" si="313"/>
        <v/>
      </c>
      <c r="AF382" s="2" t="str">
        <f t="shared" si="314"/>
        <v/>
      </c>
      <c r="AG382" s="2" t="str">
        <f t="shared" si="315"/>
        <v/>
      </c>
      <c r="AH382" s="2" t="str">
        <f t="shared" si="316"/>
        <v/>
      </c>
      <c r="AI382" s="2" t="str">
        <f t="shared" si="317"/>
        <v/>
      </c>
      <c r="AJ382" s="36">
        <f t="shared" si="253"/>
        <v>1</v>
      </c>
    </row>
    <row r="383" spans="2:36" ht="38.25" x14ac:dyDescent="0.2">
      <c r="C383" s="1" t="s">
        <v>192</v>
      </c>
      <c r="D383" s="36"/>
      <c r="E383" s="111" t="s">
        <v>256</v>
      </c>
      <c r="F383" s="111" t="s">
        <v>256</v>
      </c>
      <c r="G383" s="111" t="s">
        <v>256</v>
      </c>
      <c r="H383" s="111" t="s">
        <v>256</v>
      </c>
      <c r="I383" s="111" t="s">
        <v>256</v>
      </c>
      <c r="J383" s="111" t="s">
        <v>256</v>
      </c>
      <c r="K383" s="111" t="s">
        <v>256</v>
      </c>
      <c r="L383" s="111" t="s">
        <v>256</v>
      </c>
      <c r="M383" s="111" t="s">
        <v>256</v>
      </c>
      <c r="N383" s="116"/>
      <c r="O383" s="112" t="str">
        <f>IF(COUNT(_221d4:_m2m)&gt;1,"Please select ONLY one program.", IF(AND(_221d4=1,E383&lt;&gt;"Y",E383&lt;&gt;"N"),"Select Y/N", IF(AND(_221d3=1,F383&lt;&gt;"Y",F383&lt;&gt;"N"),"Select Y/N", IF(AND(_d3bmir=1,G383&lt;&gt;"Y",G383&lt;&gt;"N"),"Select Y/N", IF(AND(_236=1,H383&lt;&gt;"Y",H383&lt;&gt;"N"),"Select Y/N", IF(AND(_232=1,I383&lt;&gt;"Y",I383&lt;&gt;"N"),"Select Y/N", IF(AND(_207=1,J383&lt;&gt;"Y",EF383&lt;&gt;"N"),"Select Y/N", IF(AND(_m2m=1,K383&lt;&gt;"Y",K383&lt;&gt;"N"),"Select Y/N", IF(AND(_ms8=1,L383&lt;&gt;"Y",L383&lt;&gt;"N"),"Select Y/N", IF(AND(_nms8=1,M383&lt;&gt;"Y",M383&lt;&gt;"N"),"Select Y/N",""))))))))))</f>
        <v/>
      </c>
      <c r="AA383" s="2">
        <f t="shared" si="309"/>
        <v>1</v>
      </c>
      <c r="AB383" s="2" t="str">
        <f t="shared" si="310"/>
        <v/>
      </c>
      <c r="AC383" s="2" t="str">
        <f t="shared" si="311"/>
        <v/>
      </c>
      <c r="AD383" s="2" t="str">
        <f t="shared" si="312"/>
        <v/>
      </c>
      <c r="AE383" s="2" t="str">
        <f t="shared" si="313"/>
        <v/>
      </c>
      <c r="AF383" s="2" t="str">
        <f t="shared" si="314"/>
        <v/>
      </c>
      <c r="AG383" s="2" t="str">
        <f t="shared" si="315"/>
        <v/>
      </c>
      <c r="AH383" s="2" t="str">
        <f t="shared" si="316"/>
        <v/>
      </c>
      <c r="AI383" s="2" t="str">
        <f t="shared" si="317"/>
        <v/>
      </c>
      <c r="AJ383" s="40">
        <f t="shared" si="253"/>
        <v>1</v>
      </c>
    </row>
    <row r="384" spans="2:36" x14ac:dyDescent="0.2">
      <c r="D384" s="36"/>
      <c r="E384" s="113" t="str">
        <f t="shared" ref="E384:M384" si="319">E383</f>
        <v>Y</v>
      </c>
      <c r="F384" s="113" t="str">
        <f t="shared" si="319"/>
        <v>Y</v>
      </c>
      <c r="G384" s="113" t="str">
        <f t="shared" si="319"/>
        <v>Y</v>
      </c>
      <c r="H384" s="113" t="str">
        <f t="shared" si="319"/>
        <v>Y</v>
      </c>
      <c r="I384" s="113" t="str">
        <f t="shared" si="319"/>
        <v>Y</v>
      </c>
      <c r="J384" s="113" t="str">
        <f t="shared" si="319"/>
        <v>Y</v>
      </c>
      <c r="K384" s="113" t="str">
        <f t="shared" si="319"/>
        <v>Y</v>
      </c>
      <c r="L384" s="113" t="str">
        <f t="shared" si="319"/>
        <v>Y</v>
      </c>
      <c r="M384" s="113" t="str">
        <f t="shared" si="319"/>
        <v>Y</v>
      </c>
      <c r="N384" s="113"/>
      <c r="AA384" s="2">
        <f t="shared" si="309"/>
        <v>1</v>
      </c>
      <c r="AB384" s="2" t="str">
        <f t="shared" si="310"/>
        <v/>
      </c>
      <c r="AC384" s="2" t="str">
        <f t="shared" si="311"/>
        <v/>
      </c>
      <c r="AD384" s="2" t="str">
        <f t="shared" si="312"/>
        <v/>
      </c>
      <c r="AE384" s="2" t="str">
        <f t="shared" si="313"/>
        <v/>
      </c>
      <c r="AF384" s="2" t="str">
        <f t="shared" si="314"/>
        <v/>
      </c>
      <c r="AG384" s="2" t="str">
        <f t="shared" si="315"/>
        <v/>
      </c>
      <c r="AH384" s="2" t="str">
        <f t="shared" si="316"/>
        <v/>
      </c>
      <c r="AI384" s="2" t="str">
        <f t="shared" si="317"/>
        <v/>
      </c>
      <c r="AJ384" s="36">
        <f t="shared" si="253"/>
        <v>1</v>
      </c>
    </row>
    <row r="385" spans="2:36" ht="51" x14ac:dyDescent="0.2">
      <c r="C385" s="1" t="s">
        <v>194</v>
      </c>
      <c r="D385" s="36"/>
      <c r="E385" s="111" t="s">
        <v>256</v>
      </c>
      <c r="F385" s="111" t="s">
        <v>256</v>
      </c>
      <c r="G385" s="111" t="s">
        <v>256</v>
      </c>
      <c r="H385" s="111" t="s">
        <v>256</v>
      </c>
      <c r="I385" s="111" t="s">
        <v>256</v>
      </c>
      <c r="J385" s="111" t="s">
        <v>256</v>
      </c>
      <c r="K385" s="111" t="s">
        <v>256</v>
      </c>
      <c r="L385" s="111" t="s">
        <v>256</v>
      </c>
      <c r="M385" s="111" t="s">
        <v>256</v>
      </c>
      <c r="N385" s="116"/>
      <c r="O385" s="112" t="str">
        <f>IF(COUNT(_221d4:_m2m)&gt;1,"Please select ONLY one program.", IF(AND(_221d4=1,E385&lt;&gt;"Y",E385&lt;&gt;"N"),"Select Y/N", IF(AND(_221d3=1,F385&lt;&gt;"Y",F385&lt;&gt;"N"),"Select Y/N", IF(AND(_d3bmir=1,G385&lt;&gt;"Y",G385&lt;&gt;"N"),"Select Y/N", IF(AND(_236=1,H385&lt;&gt;"Y",H385&lt;&gt;"N"),"Select Y/N", IF(AND(_232=1,I385&lt;&gt;"Y",I385&lt;&gt;"N"),"Select Y/N", IF(AND(_207=1,J385&lt;&gt;"Y",EF385&lt;&gt;"N"),"Select Y/N", IF(AND(_m2m=1,K385&lt;&gt;"Y",K385&lt;&gt;"N"),"Select Y/N", IF(AND(_ms8=1,L385&lt;&gt;"Y",L385&lt;&gt;"N"),"Select Y/N", IF(AND(_nms8=1,M385&lt;&gt;"Y",M385&lt;&gt;"N"),"Select Y/N",""))))))))))</f>
        <v/>
      </c>
      <c r="AA385" s="2">
        <f t="shared" si="309"/>
        <v>1</v>
      </c>
      <c r="AB385" s="2" t="str">
        <f t="shared" si="310"/>
        <v/>
      </c>
      <c r="AC385" s="2" t="str">
        <f t="shared" si="311"/>
        <v/>
      </c>
      <c r="AD385" s="2" t="str">
        <f t="shared" si="312"/>
        <v/>
      </c>
      <c r="AE385" s="2" t="str">
        <f t="shared" si="313"/>
        <v/>
      </c>
      <c r="AF385" s="2" t="str">
        <f t="shared" si="314"/>
        <v/>
      </c>
      <c r="AG385" s="2" t="str">
        <f t="shared" si="315"/>
        <v/>
      </c>
      <c r="AH385" s="2" t="str">
        <f t="shared" si="316"/>
        <v/>
      </c>
      <c r="AI385" s="2" t="str">
        <f t="shared" si="317"/>
        <v/>
      </c>
      <c r="AJ385" s="40">
        <f t="shared" ref="AJ385:AJ448" si="320">IF(SUM(AA385:AI385)&gt;0,1,"")</f>
        <v>1</v>
      </c>
    </row>
    <row r="386" spans="2:36" x14ac:dyDescent="0.2">
      <c r="D386" s="36"/>
      <c r="E386" s="113" t="str">
        <f t="shared" ref="E386:M386" si="321">E385</f>
        <v>Y</v>
      </c>
      <c r="F386" s="113" t="str">
        <f t="shared" si="321"/>
        <v>Y</v>
      </c>
      <c r="G386" s="113" t="str">
        <f t="shared" si="321"/>
        <v>Y</v>
      </c>
      <c r="H386" s="113" t="str">
        <f t="shared" si="321"/>
        <v>Y</v>
      </c>
      <c r="I386" s="113" t="str">
        <f t="shared" si="321"/>
        <v>Y</v>
      </c>
      <c r="J386" s="113" t="str">
        <f t="shared" si="321"/>
        <v>Y</v>
      </c>
      <c r="K386" s="113" t="str">
        <f t="shared" si="321"/>
        <v>Y</v>
      </c>
      <c r="L386" s="113" t="str">
        <f t="shared" si="321"/>
        <v>Y</v>
      </c>
      <c r="M386" s="113" t="str">
        <f t="shared" si="321"/>
        <v>Y</v>
      </c>
      <c r="N386" s="113"/>
      <c r="AA386" s="2">
        <f t="shared" si="309"/>
        <v>1</v>
      </c>
      <c r="AB386" s="2" t="str">
        <f t="shared" si="310"/>
        <v/>
      </c>
      <c r="AC386" s="2" t="str">
        <f t="shared" si="311"/>
        <v/>
      </c>
      <c r="AD386" s="2" t="str">
        <f t="shared" si="312"/>
        <v/>
      </c>
      <c r="AE386" s="2" t="str">
        <f t="shared" si="313"/>
        <v/>
      </c>
      <c r="AF386" s="2" t="str">
        <f t="shared" si="314"/>
        <v/>
      </c>
      <c r="AG386" s="2" t="str">
        <f t="shared" si="315"/>
        <v/>
      </c>
      <c r="AH386" s="2" t="str">
        <f t="shared" si="316"/>
        <v/>
      </c>
      <c r="AI386" s="2" t="str">
        <f t="shared" si="317"/>
        <v/>
      </c>
      <c r="AJ386" s="36">
        <f t="shared" si="320"/>
        <v>1</v>
      </c>
    </row>
    <row r="387" spans="2:36" x14ac:dyDescent="0.2">
      <c r="B387" s="21"/>
      <c r="C387" s="22"/>
      <c r="D387" s="37"/>
      <c r="E387" s="37"/>
      <c r="F387" s="37"/>
      <c r="G387" s="37"/>
      <c r="H387" s="37"/>
      <c r="I387" s="37"/>
      <c r="J387" s="37"/>
      <c r="K387" s="37"/>
      <c r="L387" s="37"/>
      <c r="M387" s="37"/>
      <c r="N387" s="36"/>
      <c r="AA387" s="108" t="str">
        <f t="shared" si="309"/>
        <v/>
      </c>
      <c r="AB387" s="108" t="str">
        <f t="shared" si="310"/>
        <v/>
      </c>
      <c r="AC387" s="108" t="str">
        <f t="shared" si="311"/>
        <v/>
      </c>
      <c r="AD387" s="108" t="str">
        <f t="shared" si="312"/>
        <v/>
      </c>
      <c r="AE387" s="108" t="str">
        <f t="shared" si="313"/>
        <v/>
      </c>
      <c r="AF387" s="108" t="str">
        <f t="shared" si="314"/>
        <v/>
      </c>
      <c r="AG387" s="108" t="str">
        <f t="shared" si="315"/>
        <v/>
      </c>
      <c r="AH387" s="108" t="str">
        <f t="shared" si="316"/>
        <v/>
      </c>
      <c r="AI387" s="108" t="str">
        <f t="shared" si="317"/>
        <v/>
      </c>
      <c r="AJ387" s="37" t="str">
        <f t="shared" si="320"/>
        <v/>
      </c>
    </row>
    <row r="388" spans="2:36" x14ac:dyDescent="0.2">
      <c r="B388" s="21"/>
      <c r="C388" s="22"/>
      <c r="D388" s="37"/>
      <c r="E388" s="37"/>
      <c r="F388" s="37"/>
      <c r="G388" s="37"/>
      <c r="H388" s="37"/>
      <c r="I388" s="37"/>
      <c r="J388" s="37"/>
      <c r="K388" s="37"/>
      <c r="L388" s="37"/>
      <c r="M388" s="37"/>
      <c r="N388" s="36"/>
      <c r="AA388" s="94">
        <f t="shared" ref="AA388:AI389" si="322">IF(SUM(AA389:AA397)=0,"",(SUM(AA389:AA397)))</f>
        <v>95</v>
      </c>
      <c r="AB388" s="94" t="str">
        <f t="shared" si="322"/>
        <v/>
      </c>
      <c r="AC388" s="94" t="str">
        <f t="shared" si="322"/>
        <v/>
      </c>
      <c r="AD388" s="94" t="str">
        <f t="shared" si="322"/>
        <v/>
      </c>
      <c r="AE388" s="94" t="str">
        <f t="shared" si="322"/>
        <v/>
      </c>
      <c r="AF388" s="94" t="str">
        <f t="shared" si="322"/>
        <v/>
      </c>
      <c r="AG388" s="94" t="str">
        <f t="shared" si="322"/>
        <v/>
      </c>
      <c r="AH388" s="94" t="str">
        <f t="shared" si="322"/>
        <v/>
      </c>
      <c r="AI388" s="94" t="str">
        <f t="shared" si="322"/>
        <v/>
      </c>
      <c r="AJ388" s="37">
        <f t="shared" si="320"/>
        <v>1</v>
      </c>
    </row>
    <row r="389" spans="2:36" ht="15.75" x14ac:dyDescent="0.2">
      <c r="B389" s="67" t="s">
        <v>33</v>
      </c>
      <c r="D389" s="36"/>
      <c r="E389" s="36"/>
      <c r="F389" s="36"/>
      <c r="G389" s="36"/>
      <c r="H389" s="36"/>
      <c r="I389" s="36"/>
      <c r="J389" s="36"/>
      <c r="K389" s="36"/>
      <c r="L389" s="36"/>
      <c r="M389" s="36"/>
      <c r="N389" s="36"/>
      <c r="AA389" s="94">
        <f t="shared" si="322"/>
        <v>48</v>
      </c>
      <c r="AB389" s="94" t="str">
        <f t="shared" si="322"/>
        <v/>
      </c>
      <c r="AC389" s="94" t="str">
        <f t="shared" si="322"/>
        <v/>
      </c>
      <c r="AD389" s="94" t="str">
        <f t="shared" si="322"/>
        <v/>
      </c>
      <c r="AE389" s="94" t="str">
        <f t="shared" si="322"/>
        <v/>
      </c>
      <c r="AF389" s="94" t="str">
        <f t="shared" si="322"/>
        <v/>
      </c>
      <c r="AG389" s="94" t="str">
        <f t="shared" si="322"/>
        <v/>
      </c>
      <c r="AH389" s="94" t="str">
        <f t="shared" si="322"/>
        <v/>
      </c>
      <c r="AI389" s="94" t="str">
        <f t="shared" si="322"/>
        <v/>
      </c>
      <c r="AJ389" s="36">
        <f t="shared" si="320"/>
        <v>1</v>
      </c>
    </row>
    <row r="390" spans="2:36" ht="63.75" x14ac:dyDescent="0.2">
      <c r="C390" s="1" t="s">
        <v>242</v>
      </c>
      <c r="D390" s="36"/>
      <c r="E390" s="36"/>
      <c r="F390" s="36"/>
      <c r="G390" s="36"/>
      <c r="H390" s="36"/>
      <c r="I390" s="36"/>
      <c r="J390" s="36"/>
      <c r="K390" s="36"/>
      <c r="L390" s="36"/>
      <c r="M390" s="36"/>
      <c r="N390" s="36"/>
      <c r="AA390" s="94">
        <f t="shared" ref="AA390:AI390" si="323">IF(SUM(AA391:AA398)=0,"",(SUM(AA391:AA398)))</f>
        <v>24</v>
      </c>
      <c r="AB390" s="94" t="str">
        <f t="shared" si="323"/>
        <v/>
      </c>
      <c r="AC390" s="94" t="str">
        <f t="shared" si="323"/>
        <v/>
      </c>
      <c r="AD390" s="94" t="str">
        <f t="shared" si="323"/>
        <v/>
      </c>
      <c r="AE390" s="94" t="str">
        <f t="shared" si="323"/>
        <v/>
      </c>
      <c r="AF390" s="94" t="str">
        <f t="shared" si="323"/>
        <v/>
      </c>
      <c r="AG390" s="94" t="str">
        <f t="shared" si="323"/>
        <v/>
      </c>
      <c r="AH390" s="94" t="str">
        <f t="shared" si="323"/>
        <v/>
      </c>
      <c r="AI390" s="94" t="str">
        <f t="shared" si="323"/>
        <v/>
      </c>
      <c r="AJ390" s="36">
        <f t="shared" si="320"/>
        <v>1</v>
      </c>
    </row>
    <row r="391" spans="2:36" x14ac:dyDescent="0.2">
      <c r="D391" s="36"/>
      <c r="E391" s="36"/>
      <c r="F391" s="36"/>
      <c r="G391" s="36"/>
      <c r="H391" s="36"/>
      <c r="I391" s="36"/>
      <c r="J391" s="36"/>
      <c r="K391" s="36"/>
      <c r="L391" s="36"/>
      <c r="M391" s="36"/>
      <c r="N391" s="36"/>
      <c r="AA391" s="94">
        <f t="shared" ref="AA391:AI391" si="324">IF(SUM(AA392:AA398)=0,"",(SUM(AA392:AA398)))</f>
        <v>12</v>
      </c>
      <c r="AB391" s="94" t="str">
        <f t="shared" si="324"/>
        <v/>
      </c>
      <c r="AC391" s="94" t="str">
        <f t="shared" si="324"/>
        <v/>
      </c>
      <c r="AD391" s="94" t="str">
        <f t="shared" si="324"/>
        <v/>
      </c>
      <c r="AE391" s="94" t="str">
        <f t="shared" si="324"/>
        <v/>
      </c>
      <c r="AF391" s="94" t="str">
        <f t="shared" si="324"/>
        <v/>
      </c>
      <c r="AG391" s="94" t="str">
        <f t="shared" si="324"/>
        <v/>
      </c>
      <c r="AH391" s="94" t="str">
        <f t="shared" si="324"/>
        <v/>
      </c>
      <c r="AI391" s="94" t="str">
        <f t="shared" si="324"/>
        <v/>
      </c>
      <c r="AJ391" s="36">
        <f t="shared" si="320"/>
        <v>1</v>
      </c>
    </row>
    <row r="392" spans="2:36" x14ac:dyDescent="0.2">
      <c r="C392" s="20" t="s">
        <v>37</v>
      </c>
      <c r="D392" s="36"/>
      <c r="E392" s="36"/>
      <c r="F392" s="36"/>
      <c r="G392" s="36"/>
      <c r="H392" s="36"/>
      <c r="I392" s="36"/>
      <c r="J392" s="36"/>
      <c r="K392" s="36"/>
      <c r="L392" s="36"/>
      <c r="M392" s="36"/>
      <c r="N392" s="36"/>
      <c r="AA392" s="94">
        <f t="shared" ref="AA392:AI392" si="325">IF(SUM(AA393:AA398)=0,"",(SUM(AA393:AA398)))</f>
        <v>6</v>
      </c>
      <c r="AB392" s="94" t="str">
        <f t="shared" si="325"/>
        <v/>
      </c>
      <c r="AC392" s="94" t="str">
        <f t="shared" si="325"/>
        <v/>
      </c>
      <c r="AD392" s="94" t="str">
        <f t="shared" si="325"/>
        <v/>
      </c>
      <c r="AE392" s="94" t="str">
        <f t="shared" si="325"/>
        <v/>
      </c>
      <c r="AF392" s="94" t="str">
        <f t="shared" si="325"/>
        <v/>
      </c>
      <c r="AG392" s="94" t="str">
        <f t="shared" si="325"/>
        <v/>
      </c>
      <c r="AH392" s="94" t="str">
        <f t="shared" si="325"/>
        <v/>
      </c>
      <c r="AI392" s="94" t="str">
        <f t="shared" si="325"/>
        <v/>
      </c>
      <c r="AJ392" s="36">
        <f t="shared" si="320"/>
        <v>1</v>
      </c>
    </row>
    <row r="393" spans="2:36" ht="38.25" x14ac:dyDescent="0.2">
      <c r="C393" s="1" t="s">
        <v>195</v>
      </c>
      <c r="D393" s="36"/>
      <c r="E393" s="111" t="s">
        <v>256</v>
      </c>
      <c r="F393" s="111" t="s">
        <v>256</v>
      </c>
      <c r="G393" s="111" t="s">
        <v>256</v>
      </c>
      <c r="H393" s="111" t="s">
        <v>256</v>
      </c>
      <c r="I393" s="111" t="s">
        <v>256</v>
      </c>
      <c r="J393" s="111" t="s">
        <v>256</v>
      </c>
      <c r="K393" s="111" t="s">
        <v>256</v>
      </c>
      <c r="L393" s="111" t="s">
        <v>257</v>
      </c>
      <c r="M393" s="111" t="s">
        <v>257</v>
      </c>
      <c r="N393" s="116"/>
      <c r="O393" s="112" t="str">
        <f>IF(COUNT(_221d4:_m2m)&gt;1,"Please select ONLY one program.", IF(AND(_221d4=1,E393&lt;&gt;"Y",E393&lt;&gt;"N"),"Select Y/N", IF(AND(_221d3=1,F393&lt;&gt;"Y",F393&lt;&gt;"N"),"Select Y/N", IF(AND(_d3bmir=1,G393&lt;&gt;"Y",G393&lt;&gt;"N"),"Select Y/N", IF(AND(_236=1,H393&lt;&gt;"Y",H393&lt;&gt;"N"),"Select Y/N", IF(AND(_232=1,I393&lt;&gt;"Y",I393&lt;&gt;"N"),"Select Y/N", IF(AND(_207=1,J393&lt;&gt;"Y",EF393&lt;&gt;"N"),"Select Y/N", IF(AND(_m2m=1,K393&lt;&gt;"Y",K393&lt;&gt;"N"),"Select Y/N", IF(AND(_ms8=1,L393&lt;&gt;"Y",L393&lt;&gt;"N"),"Select Y/N", IF(AND(_nms8=1,M393&lt;&gt;"Y",M393&lt;&gt;"N"),"Select Y/N",""))))))))))</f>
        <v/>
      </c>
      <c r="AA393" s="2">
        <f t="shared" ref="AA393:AA400" si="326">IF(AND(_221d4=1,E393="Y"),1,"")</f>
        <v>1</v>
      </c>
      <c r="AB393" s="2" t="str">
        <f t="shared" ref="AB393:AB400" si="327">IF(AND(_221d3=1,F393="Y"),1,"")</f>
        <v/>
      </c>
      <c r="AC393" s="2" t="str">
        <f t="shared" ref="AC393:AC400" si="328">IF(AND(_d3bmir=1,G393="Y"),1,"")</f>
        <v/>
      </c>
      <c r="AD393" s="2" t="str">
        <f t="shared" ref="AD393:AD400" si="329">IF(AND(_236=1,H393="Y"),1,"")</f>
        <v/>
      </c>
      <c r="AE393" s="2" t="str">
        <f t="shared" ref="AE393:AE400" si="330">IF(AND(_232=1,I393="Y"),1,"")</f>
        <v/>
      </c>
      <c r="AF393" s="2" t="str">
        <f t="shared" ref="AF393:AF400" si="331">IF(AND(_207=1,J393="Y"),1,"")</f>
        <v/>
      </c>
      <c r="AG393" s="2" t="str">
        <f t="shared" ref="AG393:AG400" si="332">IF(AND(_m2m=1,K393="Y"),1,"")</f>
        <v/>
      </c>
      <c r="AH393" s="2" t="str">
        <f t="shared" ref="AH393:AH400" si="333">IF(AND(_ms8=1,L393="Y"),1,"")</f>
        <v/>
      </c>
      <c r="AI393" s="2" t="str">
        <f t="shared" ref="AI393:AI400" si="334">IF(AND(_nms8=1,M393="Y"),1,"")</f>
        <v/>
      </c>
      <c r="AJ393" s="40">
        <f t="shared" si="320"/>
        <v>1</v>
      </c>
    </row>
    <row r="394" spans="2:36" x14ac:dyDescent="0.2">
      <c r="D394" s="36"/>
      <c r="E394" s="113" t="str">
        <f t="shared" ref="E394:M394" si="335">E393</f>
        <v>Y</v>
      </c>
      <c r="F394" s="113" t="str">
        <f t="shared" si="335"/>
        <v>Y</v>
      </c>
      <c r="G394" s="113" t="str">
        <f t="shared" si="335"/>
        <v>Y</v>
      </c>
      <c r="H394" s="113" t="str">
        <f t="shared" si="335"/>
        <v>Y</v>
      </c>
      <c r="I394" s="113" t="str">
        <f t="shared" si="335"/>
        <v>Y</v>
      </c>
      <c r="J394" s="113" t="str">
        <f t="shared" si="335"/>
        <v>Y</v>
      </c>
      <c r="K394" s="113" t="str">
        <f t="shared" si="335"/>
        <v>Y</v>
      </c>
      <c r="L394" s="113" t="str">
        <f t="shared" si="335"/>
        <v>N</v>
      </c>
      <c r="M394" s="113" t="str">
        <f t="shared" si="335"/>
        <v>N</v>
      </c>
      <c r="N394" s="113"/>
      <c r="AA394" s="2">
        <f t="shared" si="326"/>
        <v>1</v>
      </c>
      <c r="AB394" s="2" t="str">
        <f t="shared" si="327"/>
        <v/>
      </c>
      <c r="AC394" s="2" t="str">
        <f t="shared" si="328"/>
        <v/>
      </c>
      <c r="AD394" s="2" t="str">
        <f t="shared" si="329"/>
        <v/>
      </c>
      <c r="AE394" s="2" t="str">
        <f t="shared" si="330"/>
        <v/>
      </c>
      <c r="AF394" s="2" t="str">
        <f t="shared" si="331"/>
        <v/>
      </c>
      <c r="AG394" s="2" t="str">
        <f t="shared" si="332"/>
        <v/>
      </c>
      <c r="AH394" s="2" t="str">
        <f t="shared" si="333"/>
        <v/>
      </c>
      <c r="AI394" s="2" t="str">
        <f t="shared" si="334"/>
        <v/>
      </c>
      <c r="AJ394" s="36">
        <f t="shared" si="320"/>
        <v>1</v>
      </c>
    </row>
    <row r="395" spans="2:36" ht="38.25" x14ac:dyDescent="0.2">
      <c r="C395" s="1" t="s">
        <v>196</v>
      </c>
      <c r="D395" s="36"/>
      <c r="E395" s="111" t="s">
        <v>256</v>
      </c>
      <c r="F395" s="111" t="s">
        <v>256</v>
      </c>
      <c r="G395" s="111" t="s">
        <v>256</v>
      </c>
      <c r="H395" s="111" t="s">
        <v>256</v>
      </c>
      <c r="I395" s="111" t="s">
        <v>256</v>
      </c>
      <c r="J395" s="111" t="s">
        <v>256</v>
      </c>
      <c r="K395" s="111" t="s">
        <v>256</v>
      </c>
      <c r="L395" s="111" t="s">
        <v>257</v>
      </c>
      <c r="M395" s="111" t="s">
        <v>257</v>
      </c>
      <c r="N395" s="116"/>
      <c r="O395" s="112" t="str">
        <f>IF(COUNT(_221d4:_m2m)&gt;1,"Please select ONLY one program.", IF(AND(_221d4=1,E395&lt;&gt;"Y",E395&lt;&gt;"N"),"Select Y/N", IF(AND(_221d3=1,F395&lt;&gt;"Y",F395&lt;&gt;"N"),"Select Y/N", IF(AND(_d3bmir=1,G395&lt;&gt;"Y",G395&lt;&gt;"N"),"Select Y/N", IF(AND(_236=1,H395&lt;&gt;"Y",H395&lt;&gt;"N"),"Select Y/N", IF(AND(_232=1,I395&lt;&gt;"Y",I395&lt;&gt;"N"),"Select Y/N", IF(AND(_207=1,J395&lt;&gt;"Y",EF395&lt;&gt;"N"),"Select Y/N", IF(AND(_m2m=1,K395&lt;&gt;"Y",K395&lt;&gt;"N"),"Select Y/N", IF(AND(_ms8=1,L395&lt;&gt;"Y",L395&lt;&gt;"N"),"Select Y/N", IF(AND(_nms8=1,M395&lt;&gt;"Y",M395&lt;&gt;"N"),"Select Y/N",""))))))))))</f>
        <v/>
      </c>
      <c r="AA395" s="2">
        <f t="shared" si="326"/>
        <v>1</v>
      </c>
      <c r="AB395" s="2" t="str">
        <f t="shared" si="327"/>
        <v/>
      </c>
      <c r="AC395" s="2" t="str">
        <f t="shared" si="328"/>
        <v/>
      </c>
      <c r="AD395" s="2" t="str">
        <f t="shared" si="329"/>
        <v/>
      </c>
      <c r="AE395" s="2" t="str">
        <f t="shared" si="330"/>
        <v/>
      </c>
      <c r="AF395" s="2" t="str">
        <f t="shared" si="331"/>
        <v/>
      </c>
      <c r="AG395" s="2" t="str">
        <f t="shared" si="332"/>
        <v/>
      </c>
      <c r="AH395" s="2" t="str">
        <f t="shared" si="333"/>
        <v/>
      </c>
      <c r="AI395" s="2" t="str">
        <f t="shared" si="334"/>
        <v/>
      </c>
      <c r="AJ395" s="40">
        <f t="shared" si="320"/>
        <v>1</v>
      </c>
    </row>
    <row r="396" spans="2:36" x14ac:dyDescent="0.2">
      <c r="D396" s="36"/>
      <c r="E396" s="113" t="str">
        <f t="shared" ref="E396:M396" si="336">E395</f>
        <v>Y</v>
      </c>
      <c r="F396" s="113" t="str">
        <f t="shared" si="336"/>
        <v>Y</v>
      </c>
      <c r="G396" s="113" t="str">
        <f t="shared" si="336"/>
        <v>Y</v>
      </c>
      <c r="H396" s="113" t="str">
        <f t="shared" si="336"/>
        <v>Y</v>
      </c>
      <c r="I396" s="113" t="str">
        <f t="shared" si="336"/>
        <v>Y</v>
      </c>
      <c r="J396" s="113" t="str">
        <f t="shared" si="336"/>
        <v>Y</v>
      </c>
      <c r="K396" s="113" t="str">
        <f t="shared" si="336"/>
        <v>Y</v>
      </c>
      <c r="L396" s="113" t="str">
        <f t="shared" si="336"/>
        <v>N</v>
      </c>
      <c r="M396" s="113" t="str">
        <f t="shared" si="336"/>
        <v>N</v>
      </c>
      <c r="N396" s="113"/>
      <c r="AA396" s="2">
        <f t="shared" si="326"/>
        <v>1</v>
      </c>
      <c r="AB396" s="2" t="str">
        <f t="shared" si="327"/>
        <v/>
      </c>
      <c r="AC396" s="2" t="str">
        <f t="shared" si="328"/>
        <v/>
      </c>
      <c r="AD396" s="2" t="str">
        <f t="shared" si="329"/>
        <v/>
      </c>
      <c r="AE396" s="2" t="str">
        <f t="shared" si="330"/>
        <v/>
      </c>
      <c r="AF396" s="2" t="str">
        <f t="shared" si="331"/>
        <v/>
      </c>
      <c r="AG396" s="2" t="str">
        <f t="shared" si="332"/>
        <v/>
      </c>
      <c r="AH396" s="2" t="str">
        <f t="shared" si="333"/>
        <v/>
      </c>
      <c r="AI396" s="2" t="str">
        <f t="shared" si="334"/>
        <v/>
      </c>
      <c r="AJ396" s="36">
        <f t="shared" si="320"/>
        <v>1</v>
      </c>
    </row>
    <row r="397" spans="2:36" ht="51" x14ac:dyDescent="0.2">
      <c r="C397" s="1" t="s">
        <v>197</v>
      </c>
      <c r="D397" s="36"/>
      <c r="E397" s="111" t="s">
        <v>256</v>
      </c>
      <c r="F397" s="111" t="s">
        <v>256</v>
      </c>
      <c r="G397" s="111" t="s">
        <v>256</v>
      </c>
      <c r="H397" s="111" t="s">
        <v>256</v>
      </c>
      <c r="I397" s="111" t="s">
        <v>256</v>
      </c>
      <c r="J397" s="111" t="s">
        <v>256</v>
      </c>
      <c r="K397" s="111" t="s">
        <v>256</v>
      </c>
      <c r="L397" s="111" t="s">
        <v>257</v>
      </c>
      <c r="M397" s="111" t="s">
        <v>257</v>
      </c>
      <c r="N397" s="116"/>
      <c r="O397" s="112" t="str">
        <f>IF(COUNT(_221d4:_m2m)&gt;1,"Please select ONLY one program.", IF(AND(_221d4=1,E397&lt;&gt;"Y",E397&lt;&gt;"N"),"Select Y/N", IF(AND(_221d3=1,F397&lt;&gt;"Y",F397&lt;&gt;"N"),"Select Y/N", IF(AND(_d3bmir=1,G397&lt;&gt;"Y",G397&lt;&gt;"N"),"Select Y/N", IF(AND(_236=1,H397&lt;&gt;"Y",H397&lt;&gt;"N"),"Select Y/N", IF(AND(_232=1,I397&lt;&gt;"Y",I397&lt;&gt;"N"),"Select Y/N", IF(AND(_207=1,J397&lt;&gt;"Y",EF397&lt;&gt;"N"),"Select Y/N", IF(AND(_m2m=1,K397&lt;&gt;"Y",K397&lt;&gt;"N"),"Select Y/N", IF(AND(_ms8=1,L397&lt;&gt;"Y",L397&lt;&gt;"N"),"Select Y/N", IF(AND(_nms8=1,M397&lt;&gt;"Y",M397&lt;&gt;"N"),"Select Y/N",""))))))))))</f>
        <v/>
      </c>
      <c r="AA397" s="2">
        <f t="shared" si="326"/>
        <v>1</v>
      </c>
      <c r="AB397" s="2" t="str">
        <f t="shared" si="327"/>
        <v/>
      </c>
      <c r="AC397" s="2" t="str">
        <f t="shared" si="328"/>
        <v/>
      </c>
      <c r="AD397" s="2" t="str">
        <f t="shared" si="329"/>
        <v/>
      </c>
      <c r="AE397" s="2" t="str">
        <f t="shared" si="330"/>
        <v/>
      </c>
      <c r="AF397" s="2" t="str">
        <f t="shared" si="331"/>
        <v/>
      </c>
      <c r="AG397" s="2" t="str">
        <f t="shared" si="332"/>
        <v/>
      </c>
      <c r="AH397" s="2" t="str">
        <f t="shared" si="333"/>
        <v/>
      </c>
      <c r="AI397" s="2" t="str">
        <f t="shared" si="334"/>
        <v/>
      </c>
      <c r="AJ397" s="40">
        <f t="shared" si="320"/>
        <v>1</v>
      </c>
    </row>
    <row r="398" spans="2:36" x14ac:dyDescent="0.2">
      <c r="D398" s="36"/>
      <c r="E398" s="113" t="str">
        <f t="shared" ref="E398:M398" si="337">E397</f>
        <v>Y</v>
      </c>
      <c r="F398" s="113" t="str">
        <f t="shared" si="337"/>
        <v>Y</v>
      </c>
      <c r="G398" s="113" t="str">
        <f t="shared" si="337"/>
        <v>Y</v>
      </c>
      <c r="H398" s="113" t="str">
        <f t="shared" si="337"/>
        <v>Y</v>
      </c>
      <c r="I398" s="113" t="str">
        <f t="shared" si="337"/>
        <v>Y</v>
      </c>
      <c r="J398" s="113" t="str">
        <f t="shared" si="337"/>
        <v>Y</v>
      </c>
      <c r="K398" s="113" t="str">
        <f t="shared" si="337"/>
        <v>Y</v>
      </c>
      <c r="L398" s="113" t="str">
        <f t="shared" si="337"/>
        <v>N</v>
      </c>
      <c r="M398" s="113" t="str">
        <f t="shared" si="337"/>
        <v>N</v>
      </c>
      <c r="N398" s="113"/>
      <c r="AA398" s="2">
        <f t="shared" si="326"/>
        <v>1</v>
      </c>
      <c r="AB398" s="2" t="str">
        <f t="shared" si="327"/>
        <v/>
      </c>
      <c r="AC398" s="2" t="str">
        <f t="shared" si="328"/>
        <v/>
      </c>
      <c r="AD398" s="2" t="str">
        <f t="shared" si="329"/>
        <v/>
      </c>
      <c r="AE398" s="2" t="str">
        <f t="shared" si="330"/>
        <v/>
      </c>
      <c r="AF398" s="2" t="str">
        <f t="shared" si="331"/>
        <v/>
      </c>
      <c r="AG398" s="2" t="str">
        <f t="shared" si="332"/>
        <v/>
      </c>
      <c r="AH398" s="2" t="str">
        <f t="shared" si="333"/>
        <v/>
      </c>
      <c r="AI398" s="2" t="str">
        <f t="shared" si="334"/>
        <v/>
      </c>
      <c r="AJ398" s="36">
        <f t="shared" si="320"/>
        <v>1</v>
      </c>
    </row>
    <row r="399" spans="2:36" x14ac:dyDescent="0.2">
      <c r="D399" s="36"/>
      <c r="E399" s="36"/>
      <c r="F399" s="36"/>
      <c r="G399" s="36"/>
      <c r="H399" s="36"/>
      <c r="I399" s="36"/>
      <c r="J399" s="36"/>
      <c r="K399" s="36"/>
      <c r="L399" s="36"/>
      <c r="M399" s="36"/>
      <c r="N399" s="36"/>
      <c r="AA399" s="2" t="str">
        <f t="shared" si="326"/>
        <v/>
      </c>
      <c r="AB399" s="2" t="str">
        <f t="shared" si="327"/>
        <v/>
      </c>
      <c r="AC399" s="2" t="str">
        <f t="shared" si="328"/>
        <v/>
      </c>
      <c r="AD399" s="2" t="str">
        <f t="shared" si="329"/>
        <v/>
      </c>
      <c r="AE399" s="2" t="str">
        <f t="shared" si="330"/>
        <v/>
      </c>
      <c r="AF399" s="2" t="str">
        <f t="shared" si="331"/>
        <v/>
      </c>
      <c r="AG399" s="2" t="str">
        <f t="shared" si="332"/>
        <v/>
      </c>
      <c r="AH399" s="2" t="str">
        <f t="shared" si="333"/>
        <v/>
      </c>
      <c r="AI399" s="2" t="str">
        <f t="shared" si="334"/>
        <v/>
      </c>
      <c r="AJ399" s="36" t="str">
        <f t="shared" si="320"/>
        <v/>
      </c>
    </row>
    <row r="400" spans="2:36" x14ac:dyDescent="0.2">
      <c r="B400" s="21"/>
      <c r="C400" s="22"/>
      <c r="D400" s="37"/>
      <c r="E400" s="37"/>
      <c r="F400" s="37"/>
      <c r="G400" s="37"/>
      <c r="H400" s="37"/>
      <c r="I400" s="37"/>
      <c r="J400" s="37"/>
      <c r="K400" s="37"/>
      <c r="L400" s="37"/>
      <c r="M400" s="37"/>
      <c r="N400" s="36"/>
      <c r="AA400" s="108" t="str">
        <f t="shared" si="326"/>
        <v/>
      </c>
      <c r="AB400" s="108" t="str">
        <f t="shared" si="327"/>
        <v/>
      </c>
      <c r="AC400" s="108" t="str">
        <f t="shared" si="328"/>
        <v/>
      </c>
      <c r="AD400" s="108" t="str">
        <f t="shared" si="329"/>
        <v/>
      </c>
      <c r="AE400" s="108" t="str">
        <f t="shared" si="330"/>
        <v/>
      </c>
      <c r="AF400" s="108" t="str">
        <f t="shared" si="331"/>
        <v/>
      </c>
      <c r="AG400" s="108" t="str">
        <f t="shared" si="332"/>
        <v/>
      </c>
      <c r="AH400" s="108" t="str">
        <f t="shared" si="333"/>
        <v/>
      </c>
      <c r="AI400" s="108" t="str">
        <f t="shared" si="334"/>
        <v/>
      </c>
      <c r="AJ400" s="37" t="str">
        <f t="shared" si="320"/>
        <v/>
      </c>
    </row>
    <row r="401" spans="2:36" x14ac:dyDescent="0.2">
      <c r="B401" s="21"/>
      <c r="C401" s="22"/>
      <c r="D401" s="37"/>
      <c r="E401" s="37"/>
      <c r="F401" s="37"/>
      <c r="G401" s="37"/>
      <c r="H401" s="37"/>
      <c r="I401" s="37"/>
      <c r="J401" s="37"/>
      <c r="K401" s="37"/>
      <c r="L401" s="37"/>
      <c r="M401" s="37"/>
      <c r="N401" s="36"/>
      <c r="AA401" s="94" t="str">
        <f t="shared" ref="AA401:AI402" si="338">IF(SUM(AA402:AA414)=0,"",(SUM(AA402:AA414)))</f>
        <v/>
      </c>
      <c r="AB401" s="94" t="str">
        <f t="shared" si="338"/>
        <v/>
      </c>
      <c r="AC401" s="94" t="str">
        <f t="shared" si="338"/>
        <v/>
      </c>
      <c r="AD401" s="94" t="str">
        <f t="shared" si="338"/>
        <v/>
      </c>
      <c r="AE401" s="94" t="str">
        <f t="shared" si="338"/>
        <v/>
      </c>
      <c r="AF401" s="94" t="str">
        <f t="shared" si="338"/>
        <v/>
      </c>
      <c r="AG401" s="94" t="str">
        <f t="shared" si="338"/>
        <v/>
      </c>
      <c r="AH401" s="94" t="str">
        <f t="shared" si="338"/>
        <v/>
      </c>
      <c r="AI401" s="94" t="str">
        <f t="shared" si="338"/>
        <v/>
      </c>
      <c r="AJ401" s="37" t="str">
        <f t="shared" si="320"/>
        <v/>
      </c>
    </row>
    <row r="402" spans="2:36" ht="15.75" x14ac:dyDescent="0.2">
      <c r="B402" s="67" t="s">
        <v>34</v>
      </c>
      <c r="D402" s="36"/>
      <c r="E402" s="36"/>
      <c r="F402" s="36"/>
      <c r="G402" s="36"/>
      <c r="H402" s="36"/>
      <c r="I402" s="36"/>
      <c r="J402" s="36"/>
      <c r="K402" s="36"/>
      <c r="L402" s="36"/>
      <c r="M402" s="36"/>
      <c r="N402" s="36"/>
      <c r="AA402" s="94" t="str">
        <f t="shared" si="338"/>
        <v/>
      </c>
      <c r="AB402" s="94" t="str">
        <f t="shared" si="338"/>
        <v/>
      </c>
      <c r="AC402" s="94" t="str">
        <f t="shared" si="338"/>
        <v/>
      </c>
      <c r="AD402" s="94" t="str">
        <f t="shared" si="338"/>
        <v/>
      </c>
      <c r="AE402" s="94" t="str">
        <f t="shared" si="338"/>
        <v/>
      </c>
      <c r="AF402" s="94" t="str">
        <f t="shared" si="338"/>
        <v/>
      </c>
      <c r="AG402" s="94" t="str">
        <f t="shared" si="338"/>
        <v/>
      </c>
      <c r="AH402" s="94" t="str">
        <f t="shared" si="338"/>
        <v/>
      </c>
      <c r="AI402" s="94" t="str">
        <f t="shared" si="338"/>
        <v/>
      </c>
      <c r="AJ402" s="36" t="str">
        <f t="shared" si="320"/>
        <v/>
      </c>
    </row>
    <row r="403" spans="2:36" ht="51" x14ac:dyDescent="0.2">
      <c r="C403" s="1" t="s">
        <v>243</v>
      </c>
      <c r="D403" s="36"/>
      <c r="E403" s="36"/>
      <c r="F403" s="36"/>
      <c r="G403" s="36"/>
      <c r="H403" s="36"/>
      <c r="I403" s="36"/>
      <c r="J403" s="36"/>
      <c r="K403" s="36"/>
      <c r="L403" s="36"/>
      <c r="M403" s="36"/>
      <c r="N403" s="36"/>
      <c r="AA403" s="94" t="str">
        <f t="shared" ref="AA403:AI403" si="339">IF(SUM(AA404:AA415)=0,"",(SUM(AA404:AA415)))</f>
        <v/>
      </c>
      <c r="AB403" s="94" t="str">
        <f t="shared" si="339"/>
        <v/>
      </c>
      <c r="AC403" s="94" t="str">
        <f t="shared" si="339"/>
        <v/>
      </c>
      <c r="AD403" s="94" t="str">
        <f t="shared" si="339"/>
        <v/>
      </c>
      <c r="AE403" s="94" t="str">
        <f t="shared" si="339"/>
        <v/>
      </c>
      <c r="AF403" s="94" t="str">
        <f t="shared" si="339"/>
        <v/>
      </c>
      <c r="AG403" s="94" t="str">
        <f t="shared" si="339"/>
        <v/>
      </c>
      <c r="AH403" s="94" t="str">
        <f t="shared" si="339"/>
        <v/>
      </c>
      <c r="AI403" s="94" t="str">
        <f t="shared" si="339"/>
        <v/>
      </c>
      <c r="AJ403" s="36" t="str">
        <f t="shared" si="320"/>
        <v/>
      </c>
    </row>
    <row r="404" spans="2:36" x14ac:dyDescent="0.2">
      <c r="D404" s="36"/>
      <c r="E404" s="36"/>
      <c r="F404" s="36"/>
      <c r="G404" s="36"/>
      <c r="H404" s="36"/>
      <c r="I404" s="36"/>
      <c r="J404" s="36"/>
      <c r="K404" s="36"/>
      <c r="L404" s="36"/>
      <c r="M404" s="36"/>
      <c r="N404" s="36"/>
      <c r="AA404" s="94" t="str">
        <f t="shared" ref="AA404:AI404" si="340">IF(SUM(AA405:AA415)=0,"",(SUM(AA405:AA415)))</f>
        <v/>
      </c>
      <c r="AB404" s="94" t="str">
        <f t="shared" si="340"/>
        <v/>
      </c>
      <c r="AC404" s="94" t="str">
        <f t="shared" si="340"/>
        <v/>
      </c>
      <c r="AD404" s="94" t="str">
        <f t="shared" si="340"/>
        <v/>
      </c>
      <c r="AE404" s="94" t="str">
        <f t="shared" si="340"/>
        <v/>
      </c>
      <c r="AF404" s="94" t="str">
        <f t="shared" si="340"/>
        <v/>
      </c>
      <c r="AG404" s="94" t="str">
        <f t="shared" si="340"/>
        <v/>
      </c>
      <c r="AH404" s="94" t="str">
        <f t="shared" si="340"/>
        <v/>
      </c>
      <c r="AI404" s="94" t="str">
        <f t="shared" si="340"/>
        <v/>
      </c>
      <c r="AJ404" s="36" t="str">
        <f t="shared" si="320"/>
        <v/>
      </c>
    </row>
    <row r="405" spans="2:36" x14ac:dyDescent="0.2">
      <c r="C405" s="20" t="s">
        <v>37</v>
      </c>
      <c r="D405" s="36"/>
      <c r="E405" s="36"/>
      <c r="F405" s="36"/>
      <c r="G405" s="36"/>
      <c r="H405" s="36"/>
      <c r="I405" s="36"/>
      <c r="J405" s="36"/>
      <c r="K405" s="36"/>
      <c r="L405" s="36"/>
      <c r="M405" s="36"/>
      <c r="N405" s="36"/>
      <c r="AA405" s="94" t="str">
        <f t="shared" ref="AA405:AI405" si="341">IF(SUM(AA406:AA415)=0,"",(SUM(AA406:AA415)))</f>
        <v/>
      </c>
      <c r="AB405" s="94" t="str">
        <f t="shared" si="341"/>
        <v/>
      </c>
      <c r="AC405" s="94" t="str">
        <f t="shared" si="341"/>
        <v/>
      </c>
      <c r="AD405" s="94" t="str">
        <f t="shared" si="341"/>
        <v/>
      </c>
      <c r="AE405" s="94" t="str">
        <f t="shared" si="341"/>
        <v/>
      </c>
      <c r="AF405" s="94" t="str">
        <f t="shared" si="341"/>
        <v/>
      </c>
      <c r="AG405" s="94" t="str">
        <f t="shared" si="341"/>
        <v/>
      </c>
      <c r="AH405" s="94" t="str">
        <f t="shared" si="341"/>
        <v/>
      </c>
      <c r="AI405" s="94" t="str">
        <f t="shared" si="341"/>
        <v/>
      </c>
      <c r="AJ405" s="36" t="str">
        <f t="shared" si="320"/>
        <v/>
      </c>
    </row>
    <row r="406" spans="2:36" ht="38.25" x14ac:dyDescent="0.2">
      <c r="C406" s="1" t="s">
        <v>198</v>
      </c>
      <c r="D406" s="36"/>
      <c r="E406" s="111" t="s">
        <v>257</v>
      </c>
      <c r="F406" s="111" t="s">
        <v>257</v>
      </c>
      <c r="G406" s="111" t="s">
        <v>257</v>
      </c>
      <c r="H406" s="110" t="s">
        <v>0</v>
      </c>
      <c r="I406" s="111" t="s">
        <v>257</v>
      </c>
      <c r="J406" s="111" t="s">
        <v>257</v>
      </c>
      <c r="K406" s="111" t="s">
        <v>257</v>
      </c>
      <c r="L406" s="111" t="s">
        <v>257</v>
      </c>
      <c r="M406" s="111" t="s">
        <v>257</v>
      </c>
      <c r="N406" s="116"/>
      <c r="O406" s="112" t="str">
        <f>IF(COUNT(_221d4:_m2m)&gt;1,"Please select ONLY one program.", IF(AND(_221d4=1,E406&lt;&gt;"Y",E406&lt;&gt;"N"),"Select Y/N", IF(AND(_221d3=1,F406&lt;&gt;"Y",F406&lt;&gt;"N"),"Select Y/N", IF(AND(_d3bmir=1,G406&lt;&gt;"Y",G406&lt;&gt;"N"),"Select Y/N", IF(AND(_236=1,H406&lt;&gt;"Y",H406&lt;&gt;"N"),"Select Y/N", IF(AND(_232=1,I406&lt;&gt;"Y",I406&lt;&gt;"N"),"Select Y/N", IF(AND(_207=1,J406&lt;&gt;"Y",EF406&lt;&gt;"N"),"Select Y/N", IF(AND(_m2m=1,K406&lt;&gt;"Y",K406&lt;&gt;"N"),"Select Y/N", IF(AND(_ms8=1,L406&lt;&gt;"Y",L406&lt;&gt;"N"),"Select Y/N", IF(AND(_nms8=1,M406&lt;&gt;"Y",M406&lt;&gt;"N"),"Select Y/N",""))))))))))</f>
        <v/>
      </c>
      <c r="AA406" s="2" t="str">
        <f t="shared" ref="AA406:AA416" si="342">IF(AND(_221d4=1,E406="Y"),1,"")</f>
        <v/>
      </c>
      <c r="AB406" s="2" t="str">
        <f t="shared" ref="AB406:AB416" si="343">IF(AND(_221d3=1,F406="Y"),1,"")</f>
        <v/>
      </c>
      <c r="AC406" s="2" t="str">
        <f t="shared" ref="AC406:AC416" si="344">IF(AND(_d3bmir=1,G406="Y"),1,"")</f>
        <v/>
      </c>
      <c r="AD406" s="2" t="str">
        <f t="shared" ref="AD406:AD416" si="345">IF(AND(_236=1,H406="Y"),1,"")</f>
        <v/>
      </c>
      <c r="AE406" s="2" t="str">
        <f t="shared" ref="AE406:AE416" si="346">IF(AND(_232=1,I406="Y"),1,"")</f>
        <v/>
      </c>
      <c r="AF406" s="2" t="str">
        <f t="shared" ref="AF406:AF416" si="347">IF(AND(_207=1,J406="Y"),1,"")</f>
        <v/>
      </c>
      <c r="AG406" s="2" t="str">
        <f t="shared" ref="AG406:AG416" si="348">IF(AND(_m2m=1,K406="Y"),1,"")</f>
        <v/>
      </c>
      <c r="AH406" s="2" t="str">
        <f t="shared" ref="AH406:AH416" si="349">IF(AND(_ms8=1,L406="Y"),1,"")</f>
        <v/>
      </c>
      <c r="AI406" s="2" t="str">
        <f t="shared" ref="AI406:AI416" si="350">IF(AND(_nms8=1,M406="Y"),1,"")</f>
        <v/>
      </c>
      <c r="AJ406" s="40" t="str">
        <f t="shared" si="320"/>
        <v/>
      </c>
    </row>
    <row r="407" spans="2:36" x14ac:dyDescent="0.2">
      <c r="D407" s="36"/>
      <c r="E407" s="113" t="str">
        <f t="shared" ref="E407:M407" si="351">E406</f>
        <v>N</v>
      </c>
      <c r="F407" s="113" t="str">
        <f t="shared" si="351"/>
        <v>N</v>
      </c>
      <c r="G407" s="113" t="str">
        <f t="shared" si="351"/>
        <v>N</v>
      </c>
      <c r="H407" s="113" t="str">
        <f t="shared" si="351"/>
        <v>?</v>
      </c>
      <c r="I407" s="113" t="str">
        <f t="shared" si="351"/>
        <v>N</v>
      </c>
      <c r="J407" s="113" t="str">
        <f t="shared" si="351"/>
        <v>N</v>
      </c>
      <c r="K407" s="113" t="str">
        <f t="shared" si="351"/>
        <v>N</v>
      </c>
      <c r="L407" s="113" t="str">
        <f t="shared" si="351"/>
        <v>N</v>
      </c>
      <c r="M407" s="113" t="str">
        <f t="shared" si="351"/>
        <v>N</v>
      </c>
      <c r="N407" s="113"/>
      <c r="AA407" s="2" t="str">
        <f t="shared" si="342"/>
        <v/>
      </c>
      <c r="AB407" s="2" t="str">
        <f t="shared" si="343"/>
        <v/>
      </c>
      <c r="AC407" s="2" t="str">
        <f t="shared" si="344"/>
        <v/>
      </c>
      <c r="AD407" s="2" t="str">
        <f t="shared" si="345"/>
        <v/>
      </c>
      <c r="AE407" s="2" t="str">
        <f t="shared" si="346"/>
        <v/>
      </c>
      <c r="AF407" s="2" t="str">
        <f t="shared" si="347"/>
        <v/>
      </c>
      <c r="AG407" s="2" t="str">
        <f t="shared" si="348"/>
        <v/>
      </c>
      <c r="AH407" s="2" t="str">
        <f t="shared" si="349"/>
        <v/>
      </c>
      <c r="AI407" s="2" t="str">
        <f t="shared" si="350"/>
        <v/>
      </c>
      <c r="AJ407" s="36" t="str">
        <f t="shared" si="320"/>
        <v/>
      </c>
    </row>
    <row r="408" spans="2:36" ht="25.5" x14ac:dyDescent="0.2">
      <c r="C408" s="1" t="s">
        <v>199</v>
      </c>
      <c r="D408" s="36"/>
      <c r="E408" s="111" t="s">
        <v>257</v>
      </c>
      <c r="F408" s="111" t="s">
        <v>257</v>
      </c>
      <c r="G408" s="111" t="s">
        <v>257</v>
      </c>
      <c r="H408" s="110" t="s">
        <v>0</v>
      </c>
      <c r="I408" s="111" t="s">
        <v>257</v>
      </c>
      <c r="J408" s="111" t="s">
        <v>257</v>
      </c>
      <c r="K408" s="111" t="s">
        <v>257</v>
      </c>
      <c r="L408" s="111" t="s">
        <v>257</v>
      </c>
      <c r="M408" s="111" t="s">
        <v>257</v>
      </c>
      <c r="N408" s="116"/>
      <c r="O408" s="112" t="str">
        <f>IF(COUNT(_221d4:_m2m)&gt;1,"Please select ONLY one program.", IF(AND(_221d4=1,E408&lt;&gt;"Y",E408&lt;&gt;"N"),"Select Y/N", IF(AND(_221d3=1,F408&lt;&gt;"Y",F408&lt;&gt;"N"),"Select Y/N", IF(AND(_d3bmir=1,G408&lt;&gt;"Y",G408&lt;&gt;"N"),"Select Y/N", IF(AND(_236=1,H408&lt;&gt;"Y",H408&lt;&gt;"N"),"Select Y/N", IF(AND(_232=1,I408&lt;&gt;"Y",I408&lt;&gt;"N"),"Select Y/N", IF(AND(_207=1,J408&lt;&gt;"Y",EF408&lt;&gt;"N"),"Select Y/N", IF(AND(_m2m=1,K408&lt;&gt;"Y",K408&lt;&gt;"N"),"Select Y/N", IF(AND(_ms8=1,L408&lt;&gt;"Y",L408&lt;&gt;"N"),"Select Y/N", IF(AND(_nms8=1,M408&lt;&gt;"Y",M408&lt;&gt;"N"),"Select Y/N",""))))))))))</f>
        <v/>
      </c>
      <c r="AA408" s="2" t="str">
        <f t="shared" si="342"/>
        <v/>
      </c>
      <c r="AB408" s="2" t="str">
        <f t="shared" si="343"/>
        <v/>
      </c>
      <c r="AC408" s="2" t="str">
        <f t="shared" si="344"/>
        <v/>
      </c>
      <c r="AD408" s="2" t="str">
        <f t="shared" si="345"/>
        <v/>
      </c>
      <c r="AE408" s="2" t="str">
        <f t="shared" si="346"/>
        <v/>
      </c>
      <c r="AF408" s="2" t="str">
        <f t="shared" si="347"/>
        <v/>
      </c>
      <c r="AG408" s="2" t="str">
        <f t="shared" si="348"/>
        <v/>
      </c>
      <c r="AH408" s="2" t="str">
        <f t="shared" si="349"/>
        <v/>
      </c>
      <c r="AI408" s="2" t="str">
        <f t="shared" si="350"/>
        <v/>
      </c>
      <c r="AJ408" s="40" t="str">
        <f t="shared" si="320"/>
        <v/>
      </c>
    </row>
    <row r="409" spans="2:36" x14ac:dyDescent="0.2">
      <c r="D409" s="36"/>
      <c r="E409" s="113" t="str">
        <f t="shared" ref="E409:M409" si="352">E408</f>
        <v>N</v>
      </c>
      <c r="F409" s="113" t="str">
        <f t="shared" si="352"/>
        <v>N</v>
      </c>
      <c r="G409" s="113" t="str">
        <f t="shared" si="352"/>
        <v>N</v>
      </c>
      <c r="H409" s="113" t="str">
        <f t="shared" si="352"/>
        <v>?</v>
      </c>
      <c r="I409" s="113" t="str">
        <f t="shared" si="352"/>
        <v>N</v>
      </c>
      <c r="J409" s="113" t="str">
        <f t="shared" si="352"/>
        <v>N</v>
      </c>
      <c r="K409" s="113" t="str">
        <f t="shared" si="352"/>
        <v>N</v>
      </c>
      <c r="L409" s="113" t="str">
        <f t="shared" si="352"/>
        <v>N</v>
      </c>
      <c r="M409" s="113" t="str">
        <f t="shared" si="352"/>
        <v>N</v>
      </c>
      <c r="N409" s="113"/>
      <c r="AA409" s="2" t="str">
        <f t="shared" si="342"/>
        <v/>
      </c>
      <c r="AB409" s="2" t="str">
        <f t="shared" si="343"/>
        <v/>
      </c>
      <c r="AC409" s="2" t="str">
        <f t="shared" si="344"/>
        <v/>
      </c>
      <c r="AD409" s="2" t="str">
        <f t="shared" si="345"/>
        <v/>
      </c>
      <c r="AE409" s="2" t="str">
        <f t="shared" si="346"/>
        <v/>
      </c>
      <c r="AF409" s="2" t="str">
        <f t="shared" si="347"/>
        <v/>
      </c>
      <c r="AG409" s="2" t="str">
        <f t="shared" si="348"/>
        <v/>
      </c>
      <c r="AH409" s="2" t="str">
        <f t="shared" si="349"/>
        <v/>
      </c>
      <c r="AI409" s="2" t="str">
        <f t="shared" si="350"/>
        <v/>
      </c>
      <c r="AJ409" s="36" t="str">
        <f t="shared" si="320"/>
        <v/>
      </c>
    </row>
    <row r="410" spans="2:36" ht="38.25" x14ac:dyDescent="0.2">
      <c r="C410" s="1" t="s">
        <v>200</v>
      </c>
      <c r="D410" s="36"/>
      <c r="E410" s="111" t="s">
        <v>257</v>
      </c>
      <c r="F410" s="111" t="s">
        <v>257</v>
      </c>
      <c r="G410" s="111" t="s">
        <v>257</v>
      </c>
      <c r="H410" s="110" t="s">
        <v>0</v>
      </c>
      <c r="I410" s="111" t="s">
        <v>257</v>
      </c>
      <c r="J410" s="111" t="s">
        <v>257</v>
      </c>
      <c r="K410" s="111" t="s">
        <v>257</v>
      </c>
      <c r="L410" s="111" t="s">
        <v>257</v>
      </c>
      <c r="M410" s="111" t="s">
        <v>257</v>
      </c>
      <c r="N410" s="116"/>
      <c r="O410" s="112" t="str">
        <f>IF(COUNT(_221d4:_m2m)&gt;1,"Please select ONLY one program.", IF(AND(_221d4=1,E410&lt;&gt;"Y",E410&lt;&gt;"N"),"Select Y/N", IF(AND(_221d3=1,F410&lt;&gt;"Y",F410&lt;&gt;"N"),"Select Y/N", IF(AND(_d3bmir=1,G410&lt;&gt;"Y",G410&lt;&gt;"N"),"Select Y/N", IF(AND(_236=1,H410&lt;&gt;"Y",H410&lt;&gt;"N"),"Select Y/N", IF(AND(_232=1,I410&lt;&gt;"Y",I410&lt;&gt;"N"),"Select Y/N", IF(AND(_207=1,J410&lt;&gt;"Y",EF410&lt;&gt;"N"),"Select Y/N", IF(AND(_m2m=1,K410&lt;&gt;"Y",K410&lt;&gt;"N"),"Select Y/N", IF(AND(_ms8=1,L410&lt;&gt;"Y",L410&lt;&gt;"N"),"Select Y/N", IF(AND(_nms8=1,M410&lt;&gt;"Y",M410&lt;&gt;"N"),"Select Y/N",""))))))))))</f>
        <v/>
      </c>
      <c r="AA410" s="2" t="str">
        <f t="shared" si="342"/>
        <v/>
      </c>
      <c r="AB410" s="2" t="str">
        <f t="shared" si="343"/>
        <v/>
      </c>
      <c r="AC410" s="2" t="str">
        <f t="shared" si="344"/>
        <v/>
      </c>
      <c r="AD410" s="2" t="str">
        <f t="shared" si="345"/>
        <v/>
      </c>
      <c r="AE410" s="2" t="str">
        <f t="shared" si="346"/>
        <v/>
      </c>
      <c r="AF410" s="2" t="str">
        <f t="shared" si="347"/>
        <v/>
      </c>
      <c r="AG410" s="2" t="str">
        <f t="shared" si="348"/>
        <v/>
      </c>
      <c r="AH410" s="2" t="str">
        <f t="shared" si="349"/>
        <v/>
      </c>
      <c r="AI410" s="2" t="str">
        <f t="shared" si="350"/>
        <v/>
      </c>
      <c r="AJ410" s="40" t="str">
        <f t="shared" si="320"/>
        <v/>
      </c>
    </row>
    <row r="411" spans="2:36" x14ac:dyDescent="0.2">
      <c r="D411" s="36"/>
      <c r="E411" s="113" t="str">
        <f t="shared" ref="E411:M411" si="353">E410</f>
        <v>N</v>
      </c>
      <c r="F411" s="113" t="str">
        <f t="shared" si="353"/>
        <v>N</v>
      </c>
      <c r="G411" s="113" t="str">
        <f t="shared" si="353"/>
        <v>N</v>
      </c>
      <c r="H411" s="113" t="str">
        <f t="shared" si="353"/>
        <v>?</v>
      </c>
      <c r="I411" s="113" t="str">
        <f t="shared" si="353"/>
        <v>N</v>
      </c>
      <c r="J411" s="113" t="str">
        <f t="shared" si="353"/>
        <v>N</v>
      </c>
      <c r="K411" s="113" t="str">
        <f t="shared" si="353"/>
        <v>N</v>
      </c>
      <c r="L411" s="113" t="str">
        <f t="shared" si="353"/>
        <v>N</v>
      </c>
      <c r="M411" s="113" t="str">
        <f t="shared" si="353"/>
        <v>N</v>
      </c>
      <c r="N411" s="113"/>
      <c r="AA411" s="2" t="str">
        <f t="shared" si="342"/>
        <v/>
      </c>
      <c r="AB411" s="2" t="str">
        <f t="shared" si="343"/>
        <v/>
      </c>
      <c r="AC411" s="2" t="str">
        <f t="shared" si="344"/>
        <v/>
      </c>
      <c r="AD411" s="2" t="str">
        <f t="shared" si="345"/>
        <v/>
      </c>
      <c r="AE411" s="2" t="str">
        <f t="shared" si="346"/>
        <v/>
      </c>
      <c r="AF411" s="2" t="str">
        <f t="shared" si="347"/>
        <v/>
      </c>
      <c r="AG411" s="2" t="str">
        <f t="shared" si="348"/>
        <v/>
      </c>
      <c r="AH411" s="2" t="str">
        <f t="shared" si="349"/>
        <v/>
      </c>
      <c r="AI411" s="2" t="str">
        <f t="shared" si="350"/>
        <v/>
      </c>
      <c r="AJ411" s="36" t="str">
        <f t="shared" si="320"/>
        <v/>
      </c>
    </row>
    <row r="412" spans="2:36" ht="38.25" x14ac:dyDescent="0.2">
      <c r="C412" s="1" t="s">
        <v>201</v>
      </c>
      <c r="D412" s="36"/>
      <c r="E412" s="111" t="s">
        <v>257</v>
      </c>
      <c r="F412" s="111" t="s">
        <v>257</v>
      </c>
      <c r="G412" s="111" t="s">
        <v>257</v>
      </c>
      <c r="H412" s="110" t="s">
        <v>0</v>
      </c>
      <c r="I412" s="111" t="s">
        <v>257</v>
      </c>
      <c r="J412" s="111" t="s">
        <v>257</v>
      </c>
      <c r="K412" s="111" t="s">
        <v>257</v>
      </c>
      <c r="L412" s="111" t="s">
        <v>257</v>
      </c>
      <c r="M412" s="111" t="s">
        <v>257</v>
      </c>
      <c r="N412" s="116"/>
      <c r="O412" s="112" t="str">
        <f>IF(COUNT(_221d4:_m2m)&gt;1,"Please select ONLY one program.", IF(AND(_221d4=1,E412&lt;&gt;"Y",E412&lt;&gt;"N"),"Select Y/N", IF(AND(_221d3=1,F412&lt;&gt;"Y",F412&lt;&gt;"N"),"Select Y/N", IF(AND(_d3bmir=1,G412&lt;&gt;"Y",G412&lt;&gt;"N"),"Select Y/N", IF(AND(_236=1,H412&lt;&gt;"Y",H412&lt;&gt;"N"),"Select Y/N", IF(AND(_232=1,I412&lt;&gt;"Y",I412&lt;&gt;"N"),"Select Y/N", IF(AND(_207=1,J412&lt;&gt;"Y",EF412&lt;&gt;"N"),"Select Y/N", IF(AND(_m2m=1,K412&lt;&gt;"Y",K412&lt;&gt;"N"),"Select Y/N", IF(AND(_ms8=1,L412&lt;&gt;"Y",L412&lt;&gt;"N"),"Select Y/N", IF(AND(_nms8=1,M412&lt;&gt;"Y",M412&lt;&gt;"N"),"Select Y/N",""))))))))))</f>
        <v/>
      </c>
      <c r="AA412" s="2" t="str">
        <f t="shared" si="342"/>
        <v/>
      </c>
      <c r="AB412" s="2" t="str">
        <f t="shared" si="343"/>
        <v/>
      </c>
      <c r="AC412" s="2" t="str">
        <f t="shared" si="344"/>
        <v/>
      </c>
      <c r="AD412" s="2" t="str">
        <f t="shared" si="345"/>
        <v/>
      </c>
      <c r="AE412" s="2" t="str">
        <f t="shared" si="346"/>
        <v/>
      </c>
      <c r="AF412" s="2" t="str">
        <f t="shared" si="347"/>
        <v/>
      </c>
      <c r="AG412" s="2" t="str">
        <f t="shared" si="348"/>
        <v/>
      </c>
      <c r="AH412" s="2" t="str">
        <f t="shared" si="349"/>
        <v/>
      </c>
      <c r="AI412" s="2" t="str">
        <f t="shared" si="350"/>
        <v/>
      </c>
      <c r="AJ412" s="40" t="str">
        <f t="shared" si="320"/>
        <v/>
      </c>
    </row>
    <row r="413" spans="2:36" x14ac:dyDescent="0.2">
      <c r="D413" s="36"/>
      <c r="E413" s="113" t="str">
        <f t="shared" ref="E413:M413" si="354">E412</f>
        <v>N</v>
      </c>
      <c r="F413" s="113" t="str">
        <f t="shared" si="354"/>
        <v>N</v>
      </c>
      <c r="G413" s="113" t="str">
        <f t="shared" si="354"/>
        <v>N</v>
      </c>
      <c r="H413" s="113" t="str">
        <f t="shared" si="354"/>
        <v>?</v>
      </c>
      <c r="I413" s="113" t="str">
        <f t="shared" si="354"/>
        <v>N</v>
      </c>
      <c r="J413" s="113" t="str">
        <f t="shared" si="354"/>
        <v>N</v>
      </c>
      <c r="K413" s="113" t="str">
        <f t="shared" si="354"/>
        <v>N</v>
      </c>
      <c r="L413" s="113" t="str">
        <f t="shared" si="354"/>
        <v>N</v>
      </c>
      <c r="M413" s="113" t="str">
        <f t="shared" si="354"/>
        <v>N</v>
      </c>
      <c r="N413" s="113"/>
      <c r="AA413" s="2" t="str">
        <f t="shared" si="342"/>
        <v/>
      </c>
      <c r="AB413" s="2" t="str">
        <f t="shared" si="343"/>
        <v/>
      </c>
      <c r="AC413" s="2" t="str">
        <f t="shared" si="344"/>
        <v/>
      </c>
      <c r="AD413" s="2" t="str">
        <f t="shared" si="345"/>
        <v/>
      </c>
      <c r="AE413" s="2" t="str">
        <f t="shared" si="346"/>
        <v/>
      </c>
      <c r="AF413" s="2" t="str">
        <f t="shared" si="347"/>
        <v/>
      </c>
      <c r="AG413" s="2" t="str">
        <f t="shared" si="348"/>
        <v/>
      </c>
      <c r="AH413" s="2" t="str">
        <f t="shared" si="349"/>
        <v/>
      </c>
      <c r="AI413" s="2" t="str">
        <f t="shared" si="350"/>
        <v/>
      </c>
      <c r="AJ413" s="36" t="str">
        <f t="shared" si="320"/>
        <v/>
      </c>
    </row>
    <row r="414" spans="2:36" ht="15.75" x14ac:dyDescent="0.2">
      <c r="B414" s="61"/>
      <c r="C414" s="47" t="s">
        <v>321</v>
      </c>
      <c r="D414" s="47"/>
      <c r="E414" s="47"/>
      <c r="F414" s="47"/>
      <c r="G414" s="47"/>
      <c r="H414" s="47"/>
      <c r="I414" s="47"/>
      <c r="J414" s="47"/>
      <c r="K414" s="47"/>
      <c r="L414" s="47"/>
      <c r="M414" s="36"/>
      <c r="N414" s="36"/>
      <c r="AA414" s="2" t="str">
        <f t="shared" si="342"/>
        <v/>
      </c>
      <c r="AB414" s="2" t="str">
        <f t="shared" si="343"/>
        <v/>
      </c>
      <c r="AC414" s="2" t="str">
        <f t="shared" si="344"/>
        <v/>
      </c>
      <c r="AD414" s="2" t="str">
        <f t="shared" si="345"/>
        <v/>
      </c>
      <c r="AE414" s="2" t="str">
        <f t="shared" si="346"/>
        <v/>
      </c>
      <c r="AF414" s="2" t="str">
        <f t="shared" si="347"/>
        <v/>
      </c>
      <c r="AG414" s="2" t="str">
        <f t="shared" si="348"/>
        <v/>
      </c>
      <c r="AH414" s="2" t="str">
        <f t="shared" si="349"/>
        <v/>
      </c>
      <c r="AI414" s="2" t="str">
        <f t="shared" si="350"/>
        <v/>
      </c>
      <c r="AJ414" s="36" t="str">
        <f t="shared" si="320"/>
        <v/>
      </c>
    </row>
    <row r="415" spans="2:36" x14ac:dyDescent="0.2">
      <c r="D415" s="36"/>
      <c r="E415" s="36"/>
      <c r="F415" s="36"/>
      <c r="G415" s="36"/>
      <c r="H415" s="36"/>
      <c r="I415" s="36"/>
      <c r="J415" s="36"/>
      <c r="K415" s="36"/>
      <c r="L415" s="36"/>
      <c r="M415" s="36"/>
      <c r="N415" s="36"/>
      <c r="AA415" s="2" t="str">
        <f t="shared" si="342"/>
        <v/>
      </c>
      <c r="AB415" s="2" t="str">
        <f t="shared" si="343"/>
        <v/>
      </c>
      <c r="AC415" s="2" t="str">
        <f t="shared" si="344"/>
        <v/>
      </c>
      <c r="AD415" s="2" t="str">
        <f t="shared" si="345"/>
        <v/>
      </c>
      <c r="AE415" s="2" t="str">
        <f t="shared" si="346"/>
        <v/>
      </c>
      <c r="AF415" s="2" t="str">
        <f t="shared" si="347"/>
        <v/>
      </c>
      <c r="AG415" s="2" t="str">
        <f t="shared" si="348"/>
        <v/>
      </c>
      <c r="AH415" s="2" t="str">
        <f t="shared" si="349"/>
        <v/>
      </c>
      <c r="AI415" s="2" t="str">
        <f t="shared" si="350"/>
        <v/>
      </c>
      <c r="AJ415" s="36" t="str">
        <f t="shared" si="320"/>
        <v/>
      </c>
    </row>
    <row r="416" spans="2:36" x14ac:dyDescent="0.2">
      <c r="B416" s="21"/>
      <c r="C416" s="22"/>
      <c r="D416" s="37"/>
      <c r="E416" s="37"/>
      <c r="F416" s="37"/>
      <c r="G416" s="37"/>
      <c r="H416" s="37"/>
      <c r="I416" s="37"/>
      <c r="J416" s="37"/>
      <c r="K416" s="37"/>
      <c r="L416" s="37"/>
      <c r="M416" s="37"/>
      <c r="N416" s="36"/>
      <c r="AA416" s="108" t="str">
        <f t="shared" si="342"/>
        <v/>
      </c>
      <c r="AB416" s="108" t="str">
        <f t="shared" si="343"/>
        <v/>
      </c>
      <c r="AC416" s="108" t="str">
        <f t="shared" si="344"/>
        <v/>
      </c>
      <c r="AD416" s="108" t="str">
        <f t="shared" si="345"/>
        <v/>
      </c>
      <c r="AE416" s="108" t="str">
        <f t="shared" si="346"/>
        <v/>
      </c>
      <c r="AF416" s="108" t="str">
        <f t="shared" si="347"/>
        <v/>
      </c>
      <c r="AG416" s="108" t="str">
        <f t="shared" si="348"/>
        <v/>
      </c>
      <c r="AH416" s="108" t="str">
        <f t="shared" si="349"/>
        <v/>
      </c>
      <c r="AI416" s="108" t="str">
        <f t="shared" si="350"/>
        <v/>
      </c>
      <c r="AJ416" s="37" t="str">
        <f t="shared" si="320"/>
        <v/>
      </c>
    </row>
    <row r="417" spans="2:36" x14ac:dyDescent="0.2">
      <c r="B417" s="21"/>
      <c r="C417" s="22"/>
      <c r="D417" s="37"/>
      <c r="E417" s="37"/>
      <c r="F417" s="37"/>
      <c r="G417" s="37"/>
      <c r="H417" s="37"/>
      <c r="I417" s="37"/>
      <c r="J417" s="37"/>
      <c r="K417" s="37"/>
      <c r="L417" s="37"/>
      <c r="M417" s="37"/>
      <c r="N417" s="36"/>
      <c r="AA417" s="94" t="str">
        <f t="shared" ref="AA417:AI418" si="355">IF(SUM(AA418:AA436)=0,"",(SUM(AA418:AA436)))</f>
        <v/>
      </c>
      <c r="AB417" s="94" t="str">
        <f t="shared" si="355"/>
        <v/>
      </c>
      <c r="AC417" s="94" t="str">
        <f t="shared" si="355"/>
        <v/>
      </c>
      <c r="AD417" s="94" t="str">
        <f t="shared" si="355"/>
        <v/>
      </c>
      <c r="AE417" s="94" t="str">
        <f t="shared" si="355"/>
        <v/>
      </c>
      <c r="AF417" s="94" t="str">
        <f t="shared" si="355"/>
        <v/>
      </c>
      <c r="AG417" s="94" t="str">
        <f t="shared" si="355"/>
        <v/>
      </c>
      <c r="AH417" s="94" t="str">
        <f t="shared" si="355"/>
        <v/>
      </c>
      <c r="AI417" s="94" t="str">
        <f t="shared" si="355"/>
        <v/>
      </c>
      <c r="AJ417" s="37" t="str">
        <f t="shared" si="320"/>
        <v/>
      </c>
    </row>
    <row r="418" spans="2:36" ht="15.75" x14ac:dyDescent="0.2">
      <c r="B418" s="67" t="s">
        <v>18</v>
      </c>
      <c r="D418" s="36"/>
      <c r="E418" s="36"/>
      <c r="F418" s="36"/>
      <c r="G418" s="36"/>
      <c r="H418" s="36"/>
      <c r="I418" s="36"/>
      <c r="J418" s="36"/>
      <c r="K418" s="36"/>
      <c r="L418" s="36"/>
      <c r="M418" s="36"/>
      <c r="N418" s="36"/>
      <c r="AA418" s="94" t="str">
        <f t="shared" si="355"/>
        <v/>
      </c>
      <c r="AB418" s="94" t="str">
        <f t="shared" si="355"/>
        <v/>
      </c>
      <c r="AC418" s="94" t="str">
        <f t="shared" si="355"/>
        <v/>
      </c>
      <c r="AD418" s="94" t="str">
        <f t="shared" si="355"/>
        <v/>
      </c>
      <c r="AE418" s="94" t="str">
        <f t="shared" si="355"/>
        <v/>
      </c>
      <c r="AF418" s="94" t="str">
        <f t="shared" si="355"/>
        <v/>
      </c>
      <c r="AG418" s="94" t="str">
        <f t="shared" si="355"/>
        <v/>
      </c>
      <c r="AH418" s="94" t="str">
        <f t="shared" si="355"/>
        <v/>
      </c>
      <c r="AI418" s="94" t="str">
        <f t="shared" si="355"/>
        <v/>
      </c>
      <c r="AJ418" s="36" t="str">
        <f t="shared" si="320"/>
        <v/>
      </c>
    </row>
    <row r="419" spans="2:36" ht="255" x14ac:dyDescent="0.2">
      <c r="C419" s="1" t="s">
        <v>244</v>
      </c>
      <c r="D419" s="36"/>
      <c r="E419" s="36"/>
      <c r="F419" s="36"/>
      <c r="G419" s="36"/>
      <c r="H419" s="36"/>
      <c r="I419" s="36"/>
      <c r="J419" s="36"/>
      <c r="K419" s="36"/>
      <c r="L419" s="36"/>
      <c r="M419" s="36"/>
      <c r="N419" s="36"/>
      <c r="AA419" s="94" t="str">
        <f t="shared" ref="AA419:AI419" si="356">IF(SUM(AA420:AA437)=0,"",(SUM(AA420:AA437)))</f>
        <v/>
      </c>
      <c r="AB419" s="94" t="str">
        <f t="shared" si="356"/>
        <v/>
      </c>
      <c r="AC419" s="94" t="str">
        <f t="shared" si="356"/>
        <v/>
      </c>
      <c r="AD419" s="94" t="str">
        <f t="shared" si="356"/>
        <v/>
      </c>
      <c r="AE419" s="94" t="str">
        <f t="shared" si="356"/>
        <v/>
      </c>
      <c r="AF419" s="94" t="str">
        <f t="shared" si="356"/>
        <v/>
      </c>
      <c r="AG419" s="94" t="str">
        <f t="shared" si="356"/>
        <v/>
      </c>
      <c r="AH419" s="94" t="str">
        <f t="shared" si="356"/>
        <v/>
      </c>
      <c r="AI419" s="94" t="str">
        <f t="shared" si="356"/>
        <v/>
      </c>
      <c r="AJ419" s="36" t="str">
        <f t="shared" si="320"/>
        <v/>
      </c>
    </row>
    <row r="420" spans="2:36" x14ac:dyDescent="0.2">
      <c r="D420" s="36"/>
      <c r="E420" s="36"/>
      <c r="F420" s="36"/>
      <c r="G420" s="36"/>
      <c r="H420" s="36"/>
      <c r="I420" s="36"/>
      <c r="J420" s="36"/>
      <c r="K420" s="36"/>
      <c r="L420" s="36"/>
      <c r="M420" s="36"/>
      <c r="N420" s="36"/>
      <c r="AA420" s="94" t="str">
        <f t="shared" ref="AA420:AI420" si="357">IF(SUM(AA421:AA437)=0,"",(SUM(AA421:AA437)))</f>
        <v/>
      </c>
      <c r="AB420" s="94" t="str">
        <f t="shared" si="357"/>
        <v/>
      </c>
      <c r="AC420" s="94" t="str">
        <f t="shared" si="357"/>
        <v/>
      </c>
      <c r="AD420" s="94" t="str">
        <f t="shared" si="357"/>
        <v/>
      </c>
      <c r="AE420" s="94" t="str">
        <f t="shared" si="357"/>
        <v/>
      </c>
      <c r="AF420" s="94" t="str">
        <f t="shared" si="357"/>
        <v/>
      </c>
      <c r="AG420" s="94" t="str">
        <f t="shared" si="357"/>
        <v/>
      </c>
      <c r="AH420" s="94" t="str">
        <f t="shared" si="357"/>
        <v/>
      </c>
      <c r="AI420" s="94" t="str">
        <f t="shared" si="357"/>
        <v/>
      </c>
      <c r="AJ420" s="36" t="str">
        <f t="shared" si="320"/>
        <v/>
      </c>
    </row>
    <row r="421" spans="2:36" x14ac:dyDescent="0.2">
      <c r="C421" s="20" t="s">
        <v>37</v>
      </c>
      <c r="D421" s="36"/>
      <c r="E421" s="36"/>
      <c r="F421" s="36"/>
      <c r="G421" s="36"/>
      <c r="H421" s="36"/>
      <c r="I421" s="36"/>
      <c r="J421" s="36"/>
      <c r="K421" s="36"/>
      <c r="L421" s="36"/>
      <c r="M421" s="36"/>
      <c r="N421" s="36"/>
      <c r="AA421" s="94" t="str">
        <f t="shared" ref="AA421:AI421" si="358">IF(SUM(AA422:AA437)=0,"",(SUM(AA422:AA437)))</f>
        <v/>
      </c>
      <c r="AB421" s="94" t="str">
        <f t="shared" si="358"/>
        <v/>
      </c>
      <c r="AC421" s="94" t="str">
        <f t="shared" si="358"/>
        <v/>
      </c>
      <c r="AD421" s="94" t="str">
        <f t="shared" si="358"/>
        <v/>
      </c>
      <c r="AE421" s="94" t="str">
        <f t="shared" si="358"/>
        <v/>
      </c>
      <c r="AF421" s="94" t="str">
        <f t="shared" si="358"/>
        <v/>
      </c>
      <c r="AG421" s="94" t="str">
        <f t="shared" si="358"/>
        <v/>
      </c>
      <c r="AH421" s="94" t="str">
        <f t="shared" si="358"/>
        <v/>
      </c>
      <c r="AI421" s="94" t="str">
        <f t="shared" si="358"/>
        <v/>
      </c>
      <c r="AJ421" s="36" t="str">
        <f t="shared" si="320"/>
        <v/>
      </c>
    </row>
    <row r="422" spans="2:36" ht="51" x14ac:dyDescent="0.2">
      <c r="C422" s="1" t="s">
        <v>202</v>
      </c>
      <c r="D422" s="36"/>
      <c r="E422" s="111" t="s">
        <v>257</v>
      </c>
      <c r="F422" s="111" t="s">
        <v>257</v>
      </c>
      <c r="G422" s="111" t="s">
        <v>257</v>
      </c>
      <c r="H422" s="111" t="s">
        <v>257</v>
      </c>
      <c r="I422" s="110" t="s">
        <v>0</v>
      </c>
      <c r="J422" s="111" t="s">
        <v>257</v>
      </c>
      <c r="K422" s="111" t="s">
        <v>257</v>
      </c>
      <c r="L422" s="111" t="s">
        <v>257</v>
      </c>
      <c r="M422" s="111" t="s">
        <v>257</v>
      </c>
      <c r="N422" s="116"/>
      <c r="O422" s="112" t="str">
        <f>IF(COUNT(_221d4:_m2m)&gt;1,"Please select ONLY one program.", IF(AND(_221d4=1,E422&lt;&gt;"Y",E422&lt;&gt;"N"),"Select Y/N", IF(AND(_221d3=1,F422&lt;&gt;"Y",F422&lt;&gt;"N"),"Select Y/N", IF(AND(_d3bmir=1,G422&lt;&gt;"Y",G422&lt;&gt;"N"),"Select Y/N", IF(AND(_236=1,H422&lt;&gt;"Y",H422&lt;&gt;"N"),"Select Y/N", IF(AND(_232=1,I422&lt;&gt;"Y",I422&lt;&gt;"N"),"Select Y/N", IF(AND(_207=1,J422&lt;&gt;"Y",EF422&lt;&gt;"N"),"Select Y/N", IF(AND(_m2m=1,K422&lt;&gt;"Y",K422&lt;&gt;"N"),"Select Y/N", IF(AND(_ms8=1,L422&lt;&gt;"Y",L422&lt;&gt;"N"),"Select Y/N", IF(AND(_nms8=1,M422&lt;&gt;"Y",M422&lt;&gt;"N"),"Select Y/N",""))))))))))</f>
        <v/>
      </c>
      <c r="AA422" s="2" t="str">
        <f t="shared" ref="AA422:AA438" si="359">IF(AND(_221d4=1,E422="Y"),1,"")</f>
        <v/>
      </c>
      <c r="AB422" s="2" t="str">
        <f t="shared" ref="AB422:AB438" si="360">IF(AND(_221d3=1,F422="Y"),1,"")</f>
        <v/>
      </c>
      <c r="AC422" s="2" t="str">
        <f t="shared" ref="AC422:AC438" si="361">IF(AND(_d3bmir=1,G422="Y"),1,"")</f>
        <v/>
      </c>
      <c r="AD422" s="2" t="str">
        <f t="shared" ref="AD422:AD438" si="362">IF(AND(_236=1,H422="Y"),1,"")</f>
        <v/>
      </c>
      <c r="AE422" s="2" t="str">
        <f t="shared" ref="AE422:AE438" si="363">IF(AND(_232=1,I422="Y"),1,"")</f>
        <v/>
      </c>
      <c r="AF422" s="2" t="str">
        <f t="shared" ref="AF422:AF438" si="364">IF(AND(_207=1,J422="Y"),1,"")</f>
        <v/>
      </c>
      <c r="AG422" s="2" t="str">
        <f t="shared" ref="AG422:AG438" si="365">IF(AND(_m2m=1,K422="Y"),1,"")</f>
        <v/>
      </c>
      <c r="AH422" s="2" t="str">
        <f t="shared" ref="AH422:AH438" si="366">IF(AND(_ms8=1,L422="Y"),1,"")</f>
        <v/>
      </c>
      <c r="AI422" s="2" t="str">
        <f t="shared" ref="AI422:AI438" si="367">IF(AND(_nms8=1,M422="Y"),1,"")</f>
        <v/>
      </c>
      <c r="AJ422" s="40" t="str">
        <f t="shared" si="320"/>
        <v/>
      </c>
    </row>
    <row r="423" spans="2:36" x14ac:dyDescent="0.2">
      <c r="D423" s="36"/>
      <c r="E423" s="113" t="str">
        <f t="shared" ref="E423:M423" si="368">E422</f>
        <v>N</v>
      </c>
      <c r="F423" s="113" t="str">
        <f t="shared" si="368"/>
        <v>N</v>
      </c>
      <c r="G423" s="113" t="str">
        <f t="shared" si="368"/>
        <v>N</v>
      </c>
      <c r="H423" s="113" t="str">
        <f t="shared" si="368"/>
        <v>N</v>
      </c>
      <c r="I423" s="113" t="str">
        <f t="shared" si="368"/>
        <v>?</v>
      </c>
      <c r="J423" s="113" t="str">
        <f t="shared" si="368"/>
        <v>N</v>
      </c>
      <c r="K423" s="113" t="str">
        <f t="shared" si="368"/>
        <v>N</v>
      </c>
      <c r="L423" s="113" t="str">
        <f t="shared" si="368"/>
        <v>N</v>
      </c>
      <c r="M423" s="113" t="str">
        <f t="shared" si="368"/>
        <v>N</v>
      </c>
      <c r="N423" s="113"/>
      <c r="AA423" s="2" t="str">
        <f t="shared" si="359"/>
        <v/>
      </c>
      <c r="AB423" s="2" t="str">
        <f t="shared" si="360"/>
        <v/>
      </c>
      <c r="AC423" s="2" t="str">
        <f t="shared" si="361"/>
        <v/>
      </c>
      <c r="AD423" s="2" t="str">
        <f t="shared" si="362"/>
        <v/>
      </c>
      <c r="AE423" s="2" t="str">
        <f t="shared" si="363"/>
        <v/>
      </c>
      <c r="AF423" s="2" t="str">
        <f t="shared" si="364"/>
        <v/>
      </c>
      <c r="AG423" s="2" t="str">
        <f t="shared" si="365"/>
        <v/>
      </c>
      <c r="AH423" s="2" t="str">
        <f t="shared" si="366"/>
        <v/>
      </c>
      <c r="AI423" s="2" t="str">
        <f t="shared" si="367"/>
        <v/>
      </c>
      <c r="AJ423" s="36" t="str">
        <f t="shared" si="320"/>
        <v/>
      </c>
    </row>
    <row r="424" spans="2:36" ht="25.5" x14ac:dyDescent="0.2">
      <c r="C424" s="1" t="s">
        <v>203</v>
      </c>
      <c r="D424" s="36"/>
      <c r="E424" s="111" t="s">
        <v>257</v>
      </c>
      <c r="F424" s="111" t="s">
        <v>257</v>
      </c>
      <c r="G424" s="111" t="s">
        <v>257</v>
      </c>
      <c r="H424" s="111" t="s">
        <v>257</v>
      </c>
      <c r="I424" s="110" t="s">
        <v>0</v>
      </c>
      <c r="J424" s="111" t="s">
        <v>257</v>
      </c>
      <c r="K424" s="111" t="s">
        <v>257</v>
      </c>
      <c r="L424" s="111" t="s">
        <v>257</v>
      </c>
      <c r="M424" s="111" t="s">
        <v>257</v>
      </c>
      <c r="N424" s="116"/>
      <c r="O424" s="112" t="str">
        <f>IF(COUNT(_221d4:_m2m)&gt;1,"Please select ONLY one program.", IF(AND(_221d4=1,E424&lt;&gt;"Y",E424&lt;&gt;"N"),"Select Y/N", IF(AND(_221d3=1,F424&lt;&gt;"Y",F424&lt;&gt;"N"),"Select Y/N", IF(AND(_d3bmir=1,G424&lt;&gt;"Y",G424&lt;&gt;"N"),"Select Y/N", IF(AND(_236=1,H424&lt;&gt;"Y",H424&lt;&gt;"N"),"Select Y/N", IF(AND(_232=1,I424&lt;&gt;"Y",I424&lt;&gt;"N"),"Select Y/N", IF(AND(_207=1,J424&lt;&gt;"Y",EF424&lt;&gt;"N"),"Select Y/N", IF(AND(_m2m=1,K424&lt;&gt;"Y",K424&lt;&gt;"N"),"Select Y/N", IF(AND(_ms8=1,L424&lt;&gt;"Y",L424&lt;&gt;"N"),"Select Y/N", IF(AND(_nms8=1,M424&lt;&gt;"Y",M424&lt;&gt;"N"),"Select Y/N",""))))))))))</f>
        <v/>
      </c>
      <c r="AA424" s="2" t="str">
        <f t="shared" si="359"/>
        <v/>
      </c>
      <c r="AB424" s="2" t="str">
        <f t="shared" si="360"/>
        <v/>
      </c>
      <c r="AC424" s="2" t="str">
        <f t="shared" si="361"/>
        <v/>
      </c>
      <c r="AD424" s="2" t="str">
        <f t="shared" si="362"/>
        <v/>
      </c>
      <c r="AE424" s="2" t="str">
        <f t="shared" si="363"/>
        <v/>
      </c>
      <c r="AF424" s="2" t="str">
        <f t="shared" si="364"/>
        <v/>
      </c>
      <c r="AG424" s="2" t="str">
        <f t="shared" si="365"/>
        <v/>
      </c>
      <c r="AH424" s="2" t="str">
        <f t="shared" si="366"/>
        <v/>
      </c>
      <c r="AI424" s="2" t="str">
        <f t="shared" si="367"/>
        <v/>
      </c>
      <c r="AJ424" s="40" t="str">
        <f t="shared" si="320"/>
        <v/>
      </c>
    </row>
    <row r="425" spans="2:36" x14ac:dyDescent="0.2">
      <c r="D425" s="36"/>
      <c r="E425" s="113" t="str">
        <f t="shared" ref="E425:M425" si="369">E424</f>
        <v>N</v>
      </c>
      <c r="F425" s="113" t="str">
        <f t="shared" si="369"/>
        <v>N</v>
      </c>
      <c r="G425" s="113" t="str">
        <f t="shared" si="369"/>
        <v>N</v>
      </c>
      <c r="H425" s="113" t="str">
        <f t="shared" si="369"/>
        <v>N</v>
      </c>
      <c r="I425" s="113" t="str">
        <f t="shared" si="369"/>
        <v>?</v>
      </c>
      <c r="J425" s="113" t="str">
        <f t="shared" si="369"/>
        <v>N</v>
      </c>
      <c r="K425" s="113" t="str">
        <f t="shared" si="369"/>
        <v>N</v>
      </c>
      <c r="L425" s="113" t="str">
        <f t="shared" si="369"/>
        <v>N</v>
      </c>
      <c r="M425" s="113" t="str">
        <f t="shared" si="369"/>
        <v>N</v>
      </c>
      <c r="N425" s="113"/>
      <c r="AA425" s="2" t="str">
        <f t="shared" si="359"/>
        <v/>
      </c>
      <c r="AB425" s="2" t="str">
        <f t="shared" si="360"/>
        <v/>
      </c>
      <c r="AC425" s="2" t="str">
        <f t="shared" si="361"/>
        <v/>
      </c>
      <c r="AD425" s="2" t="str">
        <f t="shared" si="362"/>
        <v/>
      </c>
      <c r="AE425" s="2" t="str">
        <f t="shared" si="363"/>
        <v/>
      </c>
      <c r="AF425" s="2" t="str">
        <f t="shared" si="364"/>
        <v/>
      </c>
      <c r="AG425" s="2" t="str">
        <f t="shared" si="365"/>
        <v/>
      </c>
      <c r="AH425" s="2" t="str">
        <f t="shared" si="366"/>
        <v/>
      </c>
      <c r="AI425" s="2" t="str">
        <f t="shared" si="367"/>
        <v/>
      </c>
      <c r="AJ425" s="36" t="str">
        <f t="shared" si="320"/>
        <v/>
      </c>
    </row>
    <row r="426" spans="2:36" ht="38.25" x14ac:dyDescent="0.2">
      <c r="C426" s="1" t="s">
        <v>204</v>
      </c>
      <c r="D426" s="36"/>
      <c r="E426" s="111" t="s">
        <v>257</v>
      </c>
      <c r="F426" s="111" t="s">
        <v>257</v>
      </c>
      <c r="G426" s="111" t="s">
        <v>257</v>
      </c>
      <c r="H426" s="111" t="s">
        <v>257</v>
      </c>
      <c r="I426" s="110" t="s">
        <v>0</v>
      </c>
      <c r="J426" s="111" t="s">
        <v>257</v>
      </c>
      <c r="K426" s="111" t="s">
        <v>257</v>
      </c>
      <c r="L426" s="111" t="s">
        <v>257</v>
      </c>
      <c r="M426" s="111" t="s">
        <v>257</v>
      </c>
      <c r="N426" s="116"/>
      <c r="O426" s="112" t="str">
        <f>IF(COUNT(_221d4:_m2m)&gt;1,"Please select ONLY one program.", IF(AND(_221d4=1,E426&lt;&gt;"Y",E426&lt;&gt;"N"),"Select Y/N", IF(AND(_221d3=1,F426&lt;&gt;"Y",F426&lt;&gt;"N"),"Select Y/N", IF(AND(_d3bmir=1,G426&lt;&gt;"Y",G426&lt;&gt;"N"),"Select Y/N", IF(AND(_236=1,H426&lt;&gt;"Y",H426&lt;&gt;"N"),"Select Y/N", IF(AND(_232=1,I426&lt;&gt;"Y",I426&lt;&gt;"N"),"Select Y/N", IF(AND(_207=1,J426&lt;&gt;"Y",EF426&lt;&gt;"N"),"Select Y/N", IF(AND(_m2m=1,K426&lt;&gt;"Y",K426&lt;&gt;"N"),"Select Y/N", IF(AND(_ms8=1,L426&lt;&gt;"Y",L426&lt;&gt;"N"),"Select Y/N", IF(AND(_nms8=1,M426&lt;&gt;"Y",M426&lt;&gt;"N"),"Select Y/N",""))))))))))</f>
        <v/>
      </c>
      <c r="AA426" s="2" t="str">
        <f t="shared" si="359"/>
        <v/>
      </c>
      <c r="AB426" s="2" t="str">
        <f t="shared" si="360"/>
        <v/>
      </c>
      <c r="AC426" s="2" t="str">
        <f t="shared" si="361"/>
        <v/>
      </c>
      <c r="AD426" s="2" t="str">
        <f t="shared" si="362"/>
        <v/>
      </c>
      <c r="AE426" s="2" t="str">
        <f t="shared" si="363"/>
        <v/>
      </c>
      <c r="AF426" s="2" t="str">
        <f t="shared" si="364"/>
        <v/>
      </c>
      <c r="AG426" s="2" t="str">
        <f t="shared" si="365"/>
        <v/>
      </c>
      <c r="AH426" s="2" t="str">
        <f t="shared" si="366"/>
        <v/>
      </c>
      <c r="AI426" s="2" t="str">
        <f t="shared" si="367"/>
        <v/>
      </c>
      <c r="AJ426" s="40" t="str">
        <f t="shared" si="320"/>
        <v/>
      </c>
    </row>
    <row r="427" spans="2:36" x14ac:dyDescent="0.2">
      <c r="D427" s="36"/>
      <c r="E427" s="113" t="str">
        <f t="shared" ref="E427:M427" si="370">E426</f>
        <v>N</v>
      </c>
      <c r="F427" s="113" t="str">
        <f t="shared" si="370"/>
        <v>N</v>
      </c>
      <c r="G427" s="113" t="str">
        <f t="shared" si="370"/>
        <v>N</v>
      </c>
      <c r="H427" s="113" t="str">
        <f t="shared" si="370"/>
        <v>N</v>
      </c>
      <c r="I427" s="113" t="str">
        <f t="shared" si="370"/>
        <v>?</v>
      </c>
      <c r="J427" s="113" t="str">
        <f t="shared" si="370"/>
        <v>N</v>
      </c>
      <c r="K427" s="113" t="str">
        <f t="shared" si="370"/>
        <v>N</v>
      </c>
      <c r="L427" s="113" t="str">
        <f t="shared" si="370"/>
        <v>N</v>
      </c>
      <c r="M427" s="113" t="str">
        <f t="shared" si="370"/>
        <v>N</v>
      </c>
      <c r="N427" s="113"/>
      <c r="AA427" s="2" t="str">
        <f t="shared" si="359"/>
        <v/>
      </c>
      <c r="AB427" s="2" t="str">
        <f t="shared" si="360"/>
        <v/>
      </c>
      <c r="AC427" s="2" t="str">
        <f t="shared" si="361"/>
        <v/>
      </c>
      <c r="AD427" s="2" t="str">
        <f t="shared" si="362"/>
        <v/>
      </c>
      <c r="AE427" s="2" t="str">
        <f t="shared" si="363"/>
        <v/>
      </c>
      <c r="AF427" s="2" t="str">
        <f t="shared" si="364"/>
        <v/>
      </c>
      <c r="AG427" s="2" t="str">
        <f t="shared" si="365"/>
        <v/>
      </c>
      <c r="AH427" s="2" t="str">
        <f t="shared" si="366"/>
        <v/>
      </c>
      <c r="AI427" s="2" t="str">
        <f t="shared" si="367"/>
        <v/>
      </c>
      <c r="AJ427" s="36" t="str">
        <f t="shared" si="320"/>
        <v/>
      </c>
    </row>
    <row r="428" spans="2:36" ht="76.5" x14ac:dyDescent="0.2">
      <c r="C428" s="1" t="s">
        <v>205</v>
      </c>
      <c r="D428" s="36"/>
      <c r="E428" s="111" t="s">
        <v>257</v>
      </c>
      <c r="F428" s="111" t="s">
        <v>257</v>
      </c>
      <c r="G428" s="111" t="s">
        <v>257</v>
      </c>
      <c r="H428" s="111" t="s">
        <v>257</v>
      </c>
      <c r="I428" s="110" t="s">
        <v>0</v>
      </c>
      <c r="J428" s="111" t="s">
        <v>257</v>
      </c>
      <c r="K428" s="111" t="s">
        <v>257</v>
      </c>
      <c r="L428" s="111" t="s">
        <v>257</v>
      </c>
      <c r="M428" s="111" t="s">
        <v>257</v>
      </c>
      <c r="N428" s="116"/>
      <c r="O428" s="112" t="str">
        <f>IF(COUNT(_221d4:_m2m)&gt;1,"Please select ONLY one program.", IF(AND(_221d4=1,E428&lt;&gt;"Y",E428&lt;&gt;"N"),"Select Y/N", IF(AND(_221d3=1,F428&lt;&gt;"Y",F428&lt;&gt;"N"),"Select Y/N", IF(AND(_d3bmir=1,G428&lt;&gt;"Y",G428&lt;&gt;"N"),"Select Y/N", IF(AND(_236=1,H428&lt;&gt;"Y",H428&lt;&gt;"N"),"Select Y/N", IF(AND(_232=1,I428&lt;&gt;"Y",I428&lt;&gt;"N"),"Select Y/N", IF(AND(_207=1,J428&lt;&gt;"Y",EF428&lt;&gt;"N"),"Select Y/N", IF(AND(_m2m=1,K428&lt;&gt;"Y",K428&lt;&gt;"N"),"Select Y/N", IF(AND(_ms8=1,L428&lt;&gt;"Y",L428&lt;&gt;"N"),"Select Y/N", IF(AND(_nms8=1,M428&lt;&gt;"Y",M428&lt;&gt;"N"),"Select Y/N",""))))))))))</f>
        <v/>
      </c>
      <c r="AA428" s="2" t="str">
        <f t="shared" si="359"/>
        <v/>
      </c>
      <c r="AB428" s="2" t="str">
        <f t="shared" si="360"/>
        <v/>
      </c>
      <c r="AC428" s="2" t="str">
        <f t="shared" si="361"/>
        <v/>
      </c>
      <c r="AD428" s="2" t="str">
        <f t="shared" si="362"/>
        <v/>
      </c>
      <c r="AE428" s="2" t="str">
        <f t="shared" si="363"/>
        <v/>
      </c>
      <c r="AF428" s="2" t="str">
        <f t="shared" si="364"/>
        <v/>
      </c>
      <c r="AG428" s="2" t="str">
        <f t="shared" si="365"/>
        <v/>
      </c>
      <c r="AH428" s="2" t="str">
        <f t="shared" si="366"/>
        <v/>
      </c>
      <c r="AI428" s="2" t="str">
        <f t="shared" si="367"/>
        <v/>
      </c>
      <c r="AJ428" s="40" t="str">
        <f t="shared" si="320"/>
        <v/>
      </c>
    </row>
    <row r="429" spans="2:36" x14ac:dyDescent="0.2">
      <c r="D429" s="36"/>
      <c r="E429" s="113" t="str">
        <f t="shared" ref="E429:M429" si="371">E428</f>
        <v>N</v>
      </c>
      <c r="F429" s="113" t="str">
        <f t="shared" si="371"/>
        <v>N</v>
      </c>
      <c r="G429" s="113" t="str">
        <f t="shared" si="371"/>
        <v>N</v>
      </c>
      <c r="H429" s="113" t="str">
        <f t="shared" si="371"/>
        <v>N</v>
      </c>
      <c r="I429" s="113" t="str">
        <f t="shared" si="371"/>
        <v>?</v>
      </c>
      <c r="J429" s="113" t="str">
        <f t="shared" si="371"/>
        <v>N</v>
      </c>
      <c r="K429" s="113" t="str">
        <f t="shared" si="371"/>
        <v>N</v>
      </c>
      <c r="L429" s="113" t="str">
        <f t="shared" si="371"/>
        <v>N</v>
      </c>
      <c r="M429" s="113" t="str">
        <f t="shared" si="371"/>
        <v>N</v>
      </c>
      <c r="N429" s="113"/>
      <c r="AA429" s="2" t="str">
        <f t="shared" si="359"/>
        <v/>
      </c>
      <c r="AB429" s="2" t="str">
        <f t="shared" si="360"/>
        <v/>
      </c>
      <c r="AC429" s="2" t="str">
        <f t="shared" si="361"/>
        <v/>
      </c>
      <c r="AD429" s="2" t="str">
        <f t="shared" si="362"/>
        <v/>
      </c>
      <c r="AE429" s="2" t="str">
        <f t="shared" si="363"/>
        <v/>
      </c>
      <c r="AF429" s="2" t="str">
        <f t="shared" si="364"/>
        <v/>
      </c>
      <c r="AG429" s="2" t="str">
        <f t="shared" si="365"/>
        <v/>
      </c>
      <c r="AH429" s="2" t="str">
        <f t="shared" si="366"/>
        <v/>
      </c>
      <c r="AI429" s="2" t="str">
        <f t="shared" si="367"/>
        <v/>
      </c>
      <c r="AJ429" s="36" t="str">
        <f t="shared" si="320"/>
        <v/>
      </c>
    </row>
    <row r="430" spans="2:36" ht="25.5" x14ac:dyDescent="0.2">
      <c r="C430" s="1" t="s">
        <v>206</v>
      </c>
      <c r="D430" s="36"/>
      <c r="E430" s="111" t="s">
        <v>257</v>
      </c>
      <c r="F430" s="111" t="s">
        <v>257</v>
      </c>
      <c r="G430" s="111" t="s">
        <v>257</v>
      </c>
      <c r="H430" s="111" t="s">
        <v>257</v>
      </c>
      <c r="I430" s="110" t="s">
        <v>0</v>
      </c>
      <c r="J430" s="111" t="s">
        <v>257</v>
      </c>
      <c r="K430" s="111" t="s">
        <v>257</v>
      </c>
      <c r="L430" s="111" t="s">
        <v>257</v>
      </c>
      <c r="M430" s="111" t="s">
        <v>257</v>
      </c>
      <c r="N430" s="116"/>
      <c r="O430" s="112" t="str">
        <f>IF(COUNT(_221d4:_m2m)&gt;1,"Please select ONLY one program.", IF(AND(_221d4=1,E430&lt;&gt;"Y",E430&lt;&gt;"N"),"Select Y/N", IF(AND(_221d3=1,F430&lt;&gt;"Y",F430&lt;&gt;"N"),"Select Y/N", IF(AND(_d3bmir=1,G430&lt;&gt;"Y",G430&lt;&gt;"N"),"Select Y/N", IF(AND(_236=1,H430&lt;&gt;"Y",H430&lt;&gt;"N"),"Select Y/N", IF(AND(_232=1,I430&lt;&gt;"Y",I430&lt;&gt;"N"),"Select Y/N", IF(AND(_207=1,J430&lt;&gt;"Y",EF430&lt;&gt;"N"),"Select Y/N", IF(AND(_m2m=1,K430&lt;&gt;"Y",K430&lt;&gt;"N"),"Select Y/N", IF(AND(_ms8=1,L430&lt;&gt;"Y",L430&lt;&gt;"N"),"Select Y/N", IF(AND(_nms8=1,M430&lt;&gt;"Y",M430&lt;&gt;"N"),"Select Y/N",""))))))))))</f>
        <v/>
      </c>
      <c r="AA430" s="2" t="str">
        <f t="shared" si="359"/>
        <v/>
      </c>
      <c r="AB430" s="2" t="str">
        <f t="shared" si="360"/>
        <v/>
      </c>
      <c r="AC430" s="2" t="str">
        <f t="shared" si="361"/>
        <v/>
      </c>
      <c r="AD430" s="2" t="str">
        <f t="shared" si="362"/>
        <v/>
      </c>
      <c r="AE430" s="2" t="str">
        <f t="shared" si="363"/>
        <v/>
      </c>
      <c r="AF430" s="2" t="str">
        <f t="shared" si="364"/>
        <v/>
      </c>
      <c r="AG430" s="2" t="str">
        <f t="shared" si="365"/>
        <v/>
      </c>
      <c r="AH430" s="2" t="str">
        <f t="shared" si="366"/>
        <v/>
      </c>
      <c r="AI430" s="2" t="str">
        <f t="shared" si="367"/>
        <v/>
      </c>
      <c r="AJ430" s="40" t="str">
        <f t="shared" si="320"/>
        <v/>
      </c>
    </row>
    <row r="431" spans="2:36" x14ac:dyDescent="0.2">
      <c r="D431" s="36"/>
      <c r="E431" s="113" t="str">
        <f t="shared" ref="E431:M431" si="372">E430</f>
        <v>N</v>
      </c>
      <c r="F431" s="113" t="str">
        <f t="shared" si="372"/>
        <v>N</v>
      </c>
      <c r="G431" s="113" t="str">
        <f t="shared" si="372"/>
        <v>N</v>
      </c>
      <c r="H431" s="113" t="str">
        <f t="shared" si="372"/>
        <v>N</v>
      </c>
      <c r="I431" s="113" t="str">
        <f t="shared" si="372"/>
        <v>?</v>
      </c>
      <c r="J431" s="113" t="str">
        <f t="shared" si="372"/>
        <v>N</v>
      </c>
      <c r="K431" s="113" t="str">
        <f t="shared" si="372"/>
        <v>N</v>
      </c>
      <c r="L431" s="113" t="str">
        <f t="shared" si="372"/>
        <v>N</v>
      </c>
      <c r="M431" s="113" t="str">
        <f t="shared" si="372"/>
        <v>N</v>
      </c>
      <c r="N431" s="113"/>
      <c r="AA431" s="2" t="str">
        <f t="shared" si="359"/>
        <v/>
      </c>
      <c r="AB431" s="2" t="str">
        <f t="shared" si="360"/>
        <v/>
      </c>
      <c r="AC431" s="2" t="str">
        <f t="shared" si="361"/>
        <v/>
      </c>
      <c r="AD431" s="2" t="str">
        <f t="shared" si="362"/>
        <v/>
      </c>
      <c r="AE431" s="2" t="str">
        <f t="shared" si="363"/>
        <v/>
      </c>
      <c r="AF431" s="2" t="str">
        <f t="shared" si="364"/>
        <v/>
      </c>
      <c r="AG431" s="2" t="str">
        <f t="shared" si="365"/>
        <v/>
      </c>
      <c r="AH431" s="2" t="str">
        <f t="shared" si="366"/>
        <v/>
      </c>
      <c r="AI431" s="2" t="str">
        <f t="shared" si="367"/>
        <v/>
      </c>
      <c r="AJ431" s="36" t="str">
        <f t="shared" si="320"/>
        <v/>
      </c>
    </row>
    <row r="432" spans="2:36" ht="38.25" x14ac:dyDescent="0.2">
      <c r="C432" s="1" t="s">
        <v>207</v>
      </c>
      <c r="D432" s="36"/>
      <c r="E432" s="111" t="s">
        <v>257</v>
      </c>
      <c r="F432" s="111" t="s">
        <v>257</v>
      </c>
      <c r="G432" s="111" t="s">
        <v>257</v>
      </c>
      <c r="H432" s="111" t="s">
        <v>257</v>
      </c>
      <c r="I432" s="110" t="s">
        <v>0</v>
      </c>
      <c r="J432" s="111" t="s">
        <v>257</v>
      </c>
      <c r="K432" s="111" t="s">
        <v>257</v>
      </c>
      <c r="L432" s="111" t="s">
        <v>257</v>
      </c>
      <c r="M432" s="111" t="s">
        <v>257</v>
      </c>
      <c r="N432" s="116"/>
      <c r="O432" s="112" t="str">
        <f>IF(COUNT(_221d4:_m2m)&gt;1,"Please select ONLY one program.", IF(AND(_221d4=1,E432&lt;&gt;"Y",E432&lt;&gt;"N"),"Select Y/N", IF(AND(_221d3=1,F432&lt;&gt;"Y",F432&lt;&gt;"N"),"Select Y/N", IF(AND(_d3bmir=1,G432&lt;&gt;"Y",G432&lt;&gt;"N"),"Select Y/N", IF(AND(_236=1,H432&lt;&gt;"Y",H432&lt;&gt;"N"),"Select Y/N", IF(AND(_232=1,I432&lt;&gt;"Y",I432&lt;&gt;"N"),"Select Y/N", IF(AND(_207=1,J432&lt;&gt;"Y",EF432&lt;&gt;"N"),"Select Y/N", IF(AND(_m2m=1,K432&lt;&gt;"Y",K432&lt;&gt;"N"),"Select Y/N", IF(AND(_ms8=1,L432&lt;&gt;"Y",L432&lt;&gt;"N"),"Select Y/N", IF(AND(_nms8=1,M432&lt;&gt;"Y",M432&lt;&gt;"N"),"Select Y/N",""))))))))))</f>
        <v/>
      </c>
      <c r="AA432" s="2" t="str">
        <f t="shared" si="359"/>
        <v/>
      </c>
      <c r="AB432" s="2" t="str">
        <f t="shared" si="360"/>
        <v/>
      </c>
      <c r="AC432" s="2" t="str">
        <f t="shared" si="361"/>
        <v/>
      </c>
      <c r="AD432" s="2" t="str">
        <f t="shared" si="362"/>
        <v/>
      </c>
      <c r="AE432" s="2" t="str">
        <f t="shared" si="363"/>
        <v/>
      </c>
      <c r="AF432" s="2" t="str">
        <f t="shared" si="364"/>
        <v/>
      </c>
      <c r="AG432" s="2" t="str">
        <f t="shared" si="365"/>
        <v/>
      </c>
      <c r="AH432" s="2" t="str">
        <f t="shared" si="366"/>
        <v/>
      </c>
      <c r="AI432" s="2" t="str">
        <f t="shared" si="367"/>
        <v/>
      </c>
      <c r="AJ432" s="40" t="str">
        <f t="shared" si="320"/>
        <v/>
      </c>
    </row>
    <row r="433" spans="2:36" x14ac:dyDescent="0.2">
      <c r="D433" s="36"/>
      <c r="E433" s="113" t="str">
        <f t="shared" ref="E433:M433" si="373">E432</f>
        <v>N</v>
      </c>
      <c r="F433" s="113" t="str">
        <f t="shared" si="373"/>
        <v>N</v>
      </c>
      <c r="G433" s="113" t="str">
        <f t="shared" si="373"/>
        <v>N</v>
      </c>
      <c r="H433" s="113" t="str">
        <f t="shared" si="373"/>
        <v>N</v>
      </c>
      <c r="I433" s="113" t="str">
        <f t="shared" si="373"/>
        <v>?</v>
      </c>
      <c r="J433" s="113" t="str">
        <f t="shared" si="373"/>
        <v>N</v>
      </c>
      <c r="K433" s="113" t="str">
        <f t="shared" si="373"/>
        <v>N</v>
      </c>
      <c r="L433" s="113" t="str">
        <f t="shared" si="373"/>
        <v>N</v>
      </c>
      <c r="M433" s="113" t="str">
        <f t="shared" si="373"/>
        <v>N</v>
      </c>
      <c r="N433" s="113"/>
      <c r="AA433" s="2" t="str">
        <f t="shared" si="359"/>
        <v/>
      </c>
      <c r="AB433" s="2" t="str">
        <f t="shared" si="360"/>
        <v/>
      </c>
      <c r="AC433" s="2" t="str">
        <f t="shared" si="361"/>
        <v/>
      </c>
      <c r="AD433" s="2" t="str">
        <f t="shared" si="362"/>
        <v/>
      </c>
      <c r="AE433" s="2" t="str">
        <f t="shared" si="363"/>
        <v/>
      </c>
      <c r="AF433" s="2" t="str">
        <f t="shared" si="364"/>
        <v/>
      </c>
      <c r="AG433" s="2" t="str">
        <f t="shared" si="365"/>
        <v/>
      </c>
      <c r="AH433" s="2" t="str">
        <f t="shared" si="366"/>
        <v/>
      </c>
      <c r="AI433" s="2" t="str">
        <f t="shared" si="367"/>
        <v/>
      </c>
      <c r="AJ433" s="36" t="str">
        <f t="shared" si="320"/>
        <v/>
      </c>
    </row>
    <row r="434" spans="2:36" ht="51" x14ac:dyDescent="0.2">
      <c r="C434" s="1" t="s">
        <v>208</v>
      </c>
      <c r="D434" s="36"/>
      <c r="E434" s="111" t="s">
        <v>257</v>
      </c>
      <c r="F434" s="111" t="s">
        <v>257</v>
      </c>
      <c r="G434" s="111" t="s">
        <v>257</v>
      </c>
      <c r="H434" s="111" t="s">
        <v>257</v>
      </c>
      <c r="I434" s="110" t="s">
        <v>0</v>
      </c>
      <c r="J434" s="111" t="s">
        <v>257</v>
      </c>
      <c r="K434" s="111" t="s">
        <v>257</v>
      </c>
      <c r="L434" s="111" t="s">
        <v>257</v>
      </c>
      <c r="M434" s="111" t="s">
        <v>257</v>
      </c>
      <c r="N434" s="116"/>
      <c r="O434" s="112" t="str">
        <f>IF(COUNT(_221d4:_m2m)&gt;1,"Please select ONLY one program.", IF(AND(_221d4=1,E434&lt;&gt;"Y",E434&lt;&gt;"N"),"Select Y/N", IF(AND(_221d3=1,F434&lt;&gt;"Y",F434&lt;&gt;"N"),"Select Y/N", IF(AND(_d3bmir=1,G434&lt;&gt;"Y",G434&lt;&gt;"N"),"Select Y/N", IF(AND(_236=1,H434&lt;&gt;"Y",H434&lt;&gt;"N"),"Select Y/N", IF(AND(_232=1,I434&lt;&gt;"Y",I434&lt;&gt;"N"),"Select Y/N", IF(AND(_207=1,J434&lt;&gt;"Y",EF434&lt;&gt;"N"),"Select Y/N", IF(AND(_m2m=1,K434&lt;&gt;"Y",K434&lt;&gt;"N"),"Select Y/N", IF(AND(_ms8=1,L434&lt;&gt;"Y",L434&lt;&gt;"N"),"Select Y/N", IF(AND(_nms8=1,M434&lt;&gt;"Y",M434&lt;&gt;"N"),"Select Y/N",""))))))))))</f>
        <v/>
      </c>
      <c r="AA434" s="2" t="str">
        <f t="shared" si="359"/>
        <v/>
      </c>
      <c r="AB434" s="2" t="str">
        <f t="shared" si="360"/>
        <v/>
      </c>
      <c r="AC434" s="2" t="str">
        <f t="shared" si="361"/>
        <v/>
      </c>
      <c r="AD434" s="2" t="str">
        <f t="shared" si="362"/>
        <v/>
      </c>
      <c r="AE434" s="2" t="str">
        <f t="shared" si="363"/>
        <v/>
      </c>
      <c r="AF434" s="2" t="str">
        <f t="shared" si="364"/>
        <v/>
      </c>
      <c r="AG434" s="2" t="str">
        <f t="shared" si="365"/>
        <v/>
      </c>
      <c r="AH434" s="2" t="str">
        <f t="shared" si="366"/>
        <v/>
      </c>
      <c r="AI434" s="2" t="str">
        <f t="shared" si="367"/>
        <v/>
      </c>
      <c r="AJ434" s="40" t="str">
        <f t="shared" si="320"/>
        <v/>
      </c>
    </row>
    <row r="435" spans="2:36" x14ac:dyDescent="0.2">
      <c r="D435" s="36"/>
      <c r="E435" s="113" t="str">
        <f t="shared" ref="E435:M435" si="374">E434</f>
        <v>N</v>
      </c>
      <c r="F435" s="113" t="str">
        <f t="shared" si="374"/>
        <v>N</v>
      </c>
      <c r="G435" s="113" t="str">
        <f t="shared" si="374"/>
        <v>N</v>
      </c>
      <c r="H435" s="113" t="str">
        <f t="shared" si="374"/>
        <v>N</v>
      </c>
      <c r="I435" s="113" t="str">
        <f t="shared" si="374"/>
        <v>?</v>
      </c>
      <c r="J435" s="113" t="str">
        <f t="shared" si="374"/>
        <v>N</v>
      </c>
      <c r="K435" s="113" t="str">
        <f t="shared" si="374"/>
        <v>N</v>
      </c>
      <c r="L435" s="113" t="str">
        <f t="shared" si="374"/>
        <v>N</v>
      </c>
      <c r="M435" s="113" t="str">
        <f t="shared" si="374"/>
        <v>N</v>
      </c>
      <c r="N435" s="113"/>
      <c r="AA435" s="2" t="str">
        <f t="shared" si="359"/>
        <v/>
      </c>
      <c r="AB435" s="2" t="str">
        <f t="shared" si="360"/>
        <v/>
      </c>
      <c r="AC435" s="2" t="str">
        <f t="shared" si="361"/>
        <v/>
      </c>
      <c r="AD435" s="2" t="str">
        <f t="shared" si="362"/>
        <v/>
      </c>
      <c r="AE435" s="2" t="str">
        <f t="shared" si="363"/>
        <v/>
      </c>
      <c r="AF435" s="2" t="str">
        <f t="shared" si="364"/>
        <v/>
      </c>
      <c r="AG435" s="2" t="str">
        <f t="shared" si="365"/>
        <v/>
      </c>
      <c r="AH435" s="2" t="str">
        <f t="shared" si="366"/>
        <v/>
      </c>
      <c r="AI435" s="2" t="str">
        <f t="shared" si="367"/>
        <v/>
      </c>
      <c r="AJ435" s="36" t="str">
        <f t="shared" si="320"/>
        <v/>
      </c>
    </row>
    <row r="436" spans="2:36" ht="15.75" customHeight="1" x14ac:dyDescent="0.2">
      <c r="B436" s="61"/>
      <c r="C436" s="47" t="s">
        <v>322</v>
      </c>
      <c r="D436" s="47"/>
      <c r="E436" s="47"/>
      <c r="F436" s="47"/>
      <c r="G436" s="36"/>
      <c r="H436" s="36"/>
      <c r="I436" s="36"/>
      <c r="J436" s="36"/>
      <c r="K436" s="36"/>
      <c r="L436" s="36"/>
      <c r="M436" s="36"/>
      <c r="N436" s="36"/>
      <c r="AA436" s="2" t="str">
        <f t="shared" si="359"/>
        <v/>
      </c>
      <c r="AB436" s="2" t="str">
        <f t="shared" si="360"/>
        <v/>
      </c>
      <c r="AC436" s="2" t="str">
        <f t="shared" si="361"/>
        <v/>
      </c>
      <c r="AD436" s="2" t="str">
        <f t="shared" si="362"/>
        <v/>
      </c>
      <c r="AE436" s="2" t="str">
        <f t="shared" si="363"/>
        <v/>
      </c>
      <c r="AF436" s="2" t="str">
        <f t="shared" si="364"/>
        <v/>
      </c>
      <c r="AG436" s="2" t="str">
        <f t="shared" si="365"/>
        <v/>
      </c>
      <c r="AH436" s="2" t="str">
        <f t="shared" si="366"/>
        <v/>
      </c>
      <c r="AI436" s="2" t="str">
        <f t="shared" si="367"/>
        <v/>
      </c>
      <c r="AJ436" s="36" t="str">
        <f t="shared" si="320"/>
        <v/>
      </c>
    </row>
    <row r="437" spans="2:36" x14ac:dyDescent="0.2">
      <c r="D437" s="36"/>
      <c r="E437" s="36"/>
      <c r="F437" s="36"/>
      <c r="G437" s="36"/>
      <c r="H437" s="36"/>
      <c r="I437" s="36"/>
      <c r="J437" s="36"/>
      <c r="K437" s="36"/>
      <c r="L437" s="36"/>
      <c r="M437" s="36"/>
      <c r="N437" s="36"/>
      <c r="AA437" s="2" t="str">
        <f t="shared" si="359"/>
        <v/>
      </c>
      <c r="AB437" s="2" t="str">
        <f t="shared" si="360"/>
        <v/>
      </c>
      <c r="AC437" s="2" t="str">
        <f t="shared" si="361"/>
        <v/>
      </c>
      <c r="AD437" s="2" t="str">
        <f t="shared" si="362"/>
        <v/>
      </c>
      <c r="AE437" s="2" t="str">
        <f t="shared" si="363"/>
        <v/>
      </c>
      <c r="AF437" s="2" t="str">
        <f t="shared" si="364"/>
        <v/>
      </c>
      <c r="AG437" s="2" t="str">
        <f t="shared" si="365"/>
        <v/>
      </c>
      <c r="AH437" s="2" t="str">
        <f t="shared" si="366"/>
        <v/>
      </c>
      <c r="AI437" s="2" t="str">
        <f t="shared" si="367"/>
        <v/>
      </c>
      <c r="AJ437" s="36" t="str">
        <f t="shared" si="320"/>
        <v/>
      </c>
    </row>
    <row r="438" spans="2:36" x14ac:dyDescent="0.2">
      <c r="B438" s="21"/>
      <c r="C438" s="22"/>
      <c r="D438" s="37"/>
      <c r="E438" s="37"/>
      <c r="F438" s="37"/>
      <c r="G438" s="37"/>
      <c r="H438" s="37"/>
      <c r="I438" s="37"/>
      <c r="J438" s="37"/>
      <c r="K438" s="37"/>
      <c r="L438" s="37"/>
      <c r="M438" s="37"/>
      <c r="N438" s="36"/>
      <c r="AA438" s="108" t="str">
        <f t="shared" si="359"/>
        <v/>
      </c>
      <c r="AB438" s="108" t="str">
        <f t="shared" si="360"/>
        <v/>
      </c>
      <c r="AC438" s="108" t="str">
        <f t="shared" si="361"/>
        <v/>
      </c>
      <c r="AD438" s="108" t="str">
        <f t="shared" si="362"/>
        <v/>
      </c>
      <c r="AE438" s="108" t="str">
        <f t="shared" si="363"/>
        <v/>
      </c>
      <c r="AF438" s="108" t="str">
        <f t="shared" si="364"/>
        <v/>
      </c>
      <c r="AG438" s="108" t="str">
        <f t="shared" si="365"/>
        <v/>
      </c>
      <c r="AH438" s="108" t="str">
        <f t="shared" si="366"/>
        <v/>
      </c>
      <c r="AI438" s="108" t="str">
        <f t="shared" si="367"/>
        <v/>
      </c>
      <c r="AJ438" s="37" t="str">
        <f t="shared" si="320"/>
        <v/>
      </c>
    </row>
    <row r="439" spans="2:36" x14ac:dyDescent="0.2">
      <c r="B439" s="21"/>
      <c r="C439" s="22"/>
      <c r="D439" s="37"/>
      <c r="E439" s="37"/>
      <c r="F439" s="37"/>
      <c r="G439" s="37"/>
      <c r="H439" s="37"/>
      <c r="I439" s="37"/>
      <c r="J439" s="37"/>
      <c r="K439" s="37"/>
      <c r="L439" s="37"/>
      <c r="M439" s="37"/>
      <c r="N439" s="36"/>
      <c r="AA439" s="108" t="str">
        <f t="shared" ref="AA439:AI439" si="375">IF(SUM(AA440:AA497)=0,"",(SUM(AA440:AA497)))</f>
        <v/>
      </c>
      <c r="AB439" s="108" t="str">
        <f t="shared" si="375"/>
        <v/>
      </c>
      <c r="AC439" s="108" t="str">
        <f t="shared" si="375"/>
        <v/>
      </c>
      <c r="AD439" s="108" t="str">
        <f t="shared" si="375"/>
        <v/>
      </c>
      <c r="AE439" s="108" t="str">
        <f t="shared" si="375"/>
        <v/>
      </c>
      <c r="AF439" s="108" t="str">
        <f t="shared" si="375"/>
        <v/>
      </c>
      <c r="AG439" s="108" t="str">
        <f t="shared" si="375"/>
        <v/>
      </c>
      <c r="AH439" s="108" t="str">
        <f t="shared" si="375"/>
        <v/>
      </c>
      <c r="AI439" s="108" t="str">
        <f t="shared" si="375"/>
        <v/>
      </c>
      <c r="AJ439" s="37" t="str">
        <f t="shared" si="320"/>
        <v/>
      </c>
    </row>
    <row r="440" spans="2:36" ht="15.75" x14ac:dyDescent="0.2">
      <c r="B440" s="67" t="s">
        <v>35</v>
      </c>
      <c r="D440" s="36"/>
      <c r="E440" s="36"/>
      <c r="F440" s="36"/>
      <c r="G440" s="36"/>
      <c r="H440" s="36"/>
      <c r="I440" s="36"/>
      <c r="J440" s="36"/>
      <c r="K440" s="36"/>
      <c r="L440" s="36"/>
      <c r="M440" s="36"/>
      <c r="N440" s="36"/>
      <c r="AA440" s="2" t="str">
        <f t="shared" ref="AA440:AF440" si="376">IF(SUM(AA441:AA498)=0,"",(SUM(AA441:AA498)))</f>
        <v/>
      </c>
      <c r="AB440" s="2" t="str">
        <f t="shared" si="376"/>
        <v/>
      </c>
      <c r="AC440" s="2" t="str">
        <f t="shared" si="376"/>
        <v/>
      </c>
      <c r="AD440" s="2" t="str">
        <f t="shared" si="376"/>
        <v/>
      </c>
      <c r="AE440" s="2" t="str">
        <f t="shared" si="376"/>
        <v/>
      </c>
      <c r="AF440" s="2" t="str">
        <f t="shared" si="376"/>
        <v/>
      </c>
      <c r="AG440" s="120" t="str">
        <f t="shared" ref="AG440:AG471" si="377">IF(_m2m=1,1,"")</f>
        <v/>
      </c>
      <c r="AH440" s="2" t="str">
        <f>IF(SUM(AH441:AH498)=0,"",(SUM(AH441:AH498)))</f>
        <v/>
      </c>
      <c r="AI440" s="2" t="str">
        <f>IF(SUM(AI441:AI498)=0,"",(SUM(AI441:AI498)))</f>
        <v/>
      </c>
      <c r="AJ440" s="36" t="str">
        <f t="shared" si="320"/>
        <v/>
      </c>
    </row>
    <row r="441" spans="2:36" ht="15.75" x14ac:dyDescent="0.2">
      <c r="D441" s="58" t="s">
        <v>304</v>
      </c>
      <c r="E441" s="58"/>
      <c r="F441" s="58"/>
      <c r="G441" s="58"/>
      <c r="H441" s="58"/>
      <c r="I441" s="58"/>
      <c r="J441" s="58"/>
      <c r="K441" s="58"/>
      <c r="L441" s="58"/>
      <c r="M441" s="58"/>
      <c r="N441" s="58"/>
      <c r="AA441" s="2" t="str">
        <f t="shared" ref="AA441:AF441" si="378">IF(SUM(AA442:AA498)=0,"",(SUM(AA442:AA498)))</f>
        <v/>
      </c>
      <c r="AB441" s="2" t="str">
        <f t="shared" si="378"/>
        <v/>
      </c>
      <c r="AC441" s="2" t="str">
        <f t="shared" si="378"/>
        <v/>
      </c>
      <c r="AD441" s="2" t="str">
        <f t="shared" si="378"/>
        <v/>
      </c>
      <c r="AE441" s="2" t="str">
        <f t="shared" si="378"/>
        <v/>
      </c>
      <c r="AF441" s="2" t="str">
        <f t="shared" si="378"/>
        <v/>
      </c>
      <c r="AG441" s="120" t="str">
        <f t="shared" si="377"/>
        <v/>
      </c>
      <c r="AH441" s="2" t="str">
        <f>IF(SUM(AH442:AH498)=0,"",(SUM(AH442:AH498)))</f>
        <v/>
      </c>
      <c r="AI441" s="2" t="str">
        <f>IF(SUM(AI442:AI498)=0,"",(SUM(AI442:AI498)))</f>
        <v/>
      </c>
      <c r="AJ441" s="58" t="str">
        <f t="shared" si="320"/>
        <v/>
      </c>
    </row>
    <row r="442" spans="2:36" ht="191.25" x14ac:dyDescent="0.2">
      <c r="C442" s="1" t="s">
        <v>209</v>
      </c>
      <c r="D442" s="36"/>
      <c r="E442" s="36"/>
      <c r="F442" s="36"/>
      <c r="G442" s="36"/>
      <c r="H442" s="36"/>
      <c r="I442" s="36"/>
      <c r="J442" s="36"/>
      <c r="K442" s="36"/>
      <c r="L442" s="36"/>
      <c r="M442" s="36"/>
      <c r="N442" s="36"/>
      <c r="AA442" s="2" t="str">
        <f t="shared" ref="AA442:AF442" si="379">IF(SUM(AA443:AA498)=0,"",(SUM(AA443:AA498)))</f>
        <v/>
      </c>
      <c r="AB442" s="2" t="str">
        <f t="shared" si="379"/>
        <v/>
      </c>
      <c r="AC442" s="2" t="str">
        <f t="shared" si="379"/>
        <v/>
      </c>
      <c r="AD442" s="2" t="str">
        <f t="shared" si="379"/>
        <v/>
      </c>
      <c r="AE442" s="2" t="str">
        <f t="shared" si="379"/>
        <v/>
      </c>
      <c r="AF442" s="2" t="str">
        <f t="shared" si="379"/>
        <v/>
      </c>
      <c r="AG442" s="120" t="str">
        <f t="shared" si="377"/>
        <v/>
      </c>
      <c r="AH442" s="2" t="str">
        <f>IF(SUM(AH443:AH498)=0,"",(SUM(AH443:AH498)))</f>
        <v/>
      </c>
      <c r="AI442" s="2" t="str">
        <f>IF(SUM(AI443:AI498)=0,"",(SUM(AI443:AI498)))</f>
        <v/>
      </c>
      <c r="AJ442" s="36" t="str">
        <f t="shared" si="320"/>
        <v/>
      </c>
    </row>
    <row r="443" spans="2:36" x14ac:dyDescent="0.2">
      <c r="D443" s="36"/>
      <c r="E443" s="36"/>
      <c r="F443" s="36"/>
      <c r="G443" s="36"/>
      <c r="H443" s="36"/>
      <c r="I443" s="36"/>
      <c r="J443" s="36"/>
      <c r="K443" s="36"/>
      <c r="L443" s="36"/>
      <c r="M443" s="36"/>
      <c r="N443" s="36"/>
      <c r="AA443" s="2" t="str">
        <f t="shared" ref="AA443:AF443" si="380">IF(SUM(AA444:AA498)=0,"",(SUM(AA444:AA498)))</f>
        <v/>
      </c>
      <c r="AB443" s="2" t="str">
        <f t="shared" si="380"/>
        <v/>
      </c>
      <c r="AC443" s="2" t="str">
        <f t="shared" si="380"/>
        <v/>
      </c>
      <c r="AD443" s="2" t="str">
        <f t="shared" si="380"/>
        <v/>
      </c>
      <c r="AE443" s="2" t="str">
        <f t="shared" si="380"/>
        <v/>
      </c>
      <c r="AF443" s="2" t="str">
        <f t="shared" si="380"/>
        <v/>
      </c>
      <c r="AG443" s="120" t="str">
        <f t="shared" si="377"/>
        <v/>
      </c>
      <c r="AH443" s="2" t="str">
        <f>IF(SUM(AH444:AH498)=0,"",(SUM(AH444:AH498)))</f>
        <v/>
      </c>
      <c r="AI443" s="2" t="str">
        <f>IF(SUM(AI444:AI498)=0,"",(SUM(AI444:AI498)))</f>
        <v/>
      </c>
      <c r="AJ443" s="36" t="str">
        <f t="shared" si="320"/>
        <v/>
      </c>
    </row>
    <row r="444" spans="2:36" x14ac:dyDescent="0.2">
      <c r="B444" s="35" t="s">
        <v>225</v>
      </c>
      <c r="D444" s="36"/>
      <c r="E444" s="36"/>
      <c r="F444" s="36"/>
      <c r="G444" s="36"/>
      <c r="H444" s="36"/>
      <c r="I444" s="36"/>
      <c r="J444" s="36"/>
      <c r="K444" s="36"/>
      <c r="L444" s="36"/>
      <c r="M444" s="36"/>
      <c r="N444" s="36"/>
      <c r="AA444" s="2" t="str">
        <f t="shared" ref="AA444:AA475" si="381">IF(AND(_221d4=1,E444="Y"),1,"")</f>
        <v/>
      </c>
      <c r="AB444" s="2" t="str">
        <f t="shared" ref="AB444:AB475" si="382">IF(AND(_221d3=1,F444="Y"),1,"")</f>
        <v/>
      </c>
      <c r="AC444" s="2" t="str">
        <f t="shared" ref="AC444:AC475" si="383">IF(AND(_d3bmir=1,G444="Y"),1,"")</f>
        <v/>
      </c>
      <c r="AD444" s="2" t="str">
        <f t="shared" ref="AD444:AD475" si="384">IF(AND(_236=1,H444="Y"),1,"")</f>
        <v/>
      </c>
      <c r="AE444" s="2" t="str">
        <f t="shared" ref="AE444:AE475" si="385">IF(AND(_232=1,I444="Y"),1,"")</f>
        <v/>
      </c>
      <c r="AF444" s="2" t="str">
        <f t="shared" ref="AF444:AF475" si="386">IF(AND(_207=1,J444="Y"),1,"")</f>
        <v/>
      </c>
      <c r="AG444" s="120" t="str">
        <f t="shared" si="377"/>
        <v/>
      </c>
      <c r="AH444" s="2" t="str">
        <f t="shared" ref="AH444:AH475" si="387">IF(AND(_ms8=1,L444="Y"),1,"")</f>
        <v/>
      </c>
      <c r="AI444" s="2" t="str">
        <f t="shared" ref="AI444:AI475" si="388">IF(AND(_nms8=1,M444="Y"),1,"")</f>
        <v/>
      </c>
      <c r="AJ444" s="36" t="str">
        <f t="shared" si="320"/>
        <v/>
      </c>
    </row>
    <row r="445" spans="2:36" ht="102" x14ac:dyDescent="0.2">
      <c r="C445" s="1" t="s">
        <v>245</v>
      </c>
      <c r="D445" s="36"/>
      <c r="E445" s="36"/>
      <c r="F445" s="36"/>
      <c r="G445" s="36"/>
      <c r="H445" s="36"/>
      <c r="I445" s="36"/>
      <c r="J445" s="36"/>
      <c r="K445" s="36"/>
      <c r="L445" s="36"/>
      <c r="M445" s="36"/>
      <c r="N445" s="36"/>
      <c r="AA445" s="2" t="str">
        <f t="shared" si="381"/>
        <v/>
      </c>
      <c r="AB445" s="2" t="str">
        <f t="shared" si="382"/>
        <v/>
      </c>
      <c r="AC445" s="2" t="str">
        <f t="shared" si="383"/>
        <v/>
      </c>
      <c r="AD445" s="2" t="str">
        <f t="shared" si="384"/>
        <v/>
      </c>
      <c r="AE445" s="2" t="str">
        <f t="shared" si="385"/>
        <v/>
      </c>
      <c r="AF445" s="2" t="str">
        <f t="shared" si="386"/>
        <v/>
      </c>
      <c r="AG445" s="120" t="str">
        <f t="shared" si="377"/>
        <v/>
      </c>
      <c r="AH445" s="2" t="str">
        <f t="shared" si="387"/>
        <v/>
      </c>
      <c r="AI445" s="2" t="str">
        <f t="shared" si="388"/>
        <v/>
      </c>
      <c r="AJ445" s="36" t="str">
        <f t="shared" si="320"/>
        <v/>
      </c>
    </row>
    <row r="446" spans="2:36" x14ac:dyDescent="0.2">
      <c r="D446" s="36"/>
      <c r="E446" s="36"/>
      <c r="F446" s="36"/>
      <c r="G446" s="36"/>
      <c r="H446" s="36"/>
      <c r="I446" s="36"/>
      <c r="J446" s="36"/>
      <c r="K446" s="36"/>
      <c r="L446" s="36"/>
      <c r="M446" s="36"/>
      <c r="N446" s="36"/>
      <c r="AA446" s="2" t="str">
        <f t="shared" si="381"/>
        <v/>
      </c>
      <c r="AB446" s="2" t="str">
        <f t="shared" si="382"/>
        <v/>
      </c>
      <c r="AC446" s="2" t="str">
        <f t="shared" si="383"/>
        <v/>
      </c>
      <c r="AD446" s="2" t="str">
        <f t="shared" si="384"/>
        <v/>
      </c>
      <c r="AE446" s="2" t="str">
        <f t="shared" si="385"/>
        <v/>
      </c>
      <c r="AF446" s="2" t="str">
        <f t="shared" si="386"/>
        <v/>
      </c>
      <c r="AG446" s="120" t="str">
        <f t="shared" si="377"/>
        <v/>
      </c>
      <c r="AH446" s="2" t="str">
        <f t="shared" si="387"/>
        <v/>
      </c>
      <c r="AI446" s="2" t="str">
        <f t="shared" si="388"/>
        <v/>
      </c>
      <c r="AJ446" s="36" t="str">
        <f t="shared" si="320"/>
        <v/>
      </c>
    </row>
    <row r="447" spans="2:36" x14ac:dyDescent="0.2">
      <c r="C447" s="20" t="s">
        <v>37</v>
      </c>
      <c r="D447" s="36"/>
      <c r="E447" s="36"/>
      <c r="F447" s="36"/>
      <c r="G447" s="36"/>
      <c r="H447" s="36"/>
      <c r="I447" s="36"/>
      <c r="J447" s="36"/>
      <c r="K447" s="36"/>
      <c r="L447" s="36"/>
      <c r="M447" s="36"/>
      <c r="N447" s="36"/>
      <c r="AA447" s="2" t="str">
        <f t="shared" si="381"/>
        <v/>
      </c>
      <c r="AB447" s="2" t="str">
        <f t="shared" si="382"/>
        <v/>
      </c>
      <c r="AC447" s="2" t="str">
        <f t="shared" si="383"/>
        <v/>
      </c>
      <c r="AD447" s="2" t="str">
        <f t="shared" si="384"/>
        <v/>
      </c>
      <c r="AE447" s="2" t="str">
        <f t="shared" si="385"/>
        <v/>
      </c>
      <c r="AF447" s="2" t="str">
        <f t="shared" si="386"/>
        <v/>
      </c>
      <c r="AG447" s="120" t="str">
        <f t="shared" si="377"/>
        <v/>
      </c>
      <c r="AH447" s="2" t="str">
        <f t="shared" si="387"/>
        <v/>
      </c>
      <c r="AI447" s="2" t="str">
        <f t="shared" si="388"/>
        <v/>
      </c>
      <c r="AJ447" s="36" t="str">
        <f t="shared" si="320"/>
        <v/>
      </c>
    </row>
    <row r="448" spans="2:36" ht="51" x14ac:dyDescent="0.2">
      <c r="C448" s="1" t="s">
        <v>210</v>
      </c>
      <c r="D448" s="36"/>
      <c r="E448" s="36"/>
      <c r="F448" s="36"/>
      <c r="G448" s="36"/>
      <c r="H448" s="36"/>
      <c r="I448" s="36"/>
      <c r="J448" s="36"/>
      <c r="K448" s="111" t="s">
        <v>256</v>
      </c>
      <c r="L448" s="36"/>
      <c r="M448" s="36"/>
      <c r="N448" s="36"/>
      <c r="AA448" s="2" t="str">
        <f t="shared" si="381"/>
        <v/>
      </c>
      <c r="AB448" s="2" t="str">
        <f t="shared" si="382"/>
        <v/>
      </c>
      <c r="AC448" s="2" t="str">
        <f t="shared" si="383"/>
        <v/>
      </c>
      <c r="AD448" s="2" t="str">
        <f t="shared" si="384"/>
        <v/>
      </c>
      <c r="AE448" s="2" t="str">
        <f t="shared" si="385"/>
        <v/>
      </c>
      <c r="AF448" s="2" t="str">
        <f t="shared" si="386"/>
        <v/>
      </c>
      <c r="AG448" s="120" t="str">
        <f t="shared" si="377"/>
        <v/>
      </c>
      <c r="AH448" s="2" t="str">
        <f t="shared" si="387"/>
        <v/>
      </c>
      <c r="AI448" s="2" t="str">
        <f t="shared" si="388"/>
        <v/>
      </c>
      <c r="AJ448" s="36" t="str">
        <f t="shared" si="320"/>
        <v/>
      </c>
    </row>
    <row r="449" spans="2:36" x14ac:dyDescent="0.2">
      <c r="D449" s="36"/>
      <c r="E449" s="36"/>
      <c r="F449" s="36"/>
      <c r="G449" s="36"/>
      <c r="H449" s="36"/>
      <c r="I449" s="36"/>
      <c r="J449" s="36"/>
      <c r="K449" s="113" t="str">
        <f>K448</f>
        <v>Y</v>
      </c>
      <c r="L449" s="36"/>
      <c r="M449" s="36"/>
      <c r="N449" s="36"/>
      <c r="AA449" s="2" t="str">
        <f t="shared" si="381"/>
        <v/>
      </c>
      <c r="AB449" s="2" t="str">
        <f t="shared" si="382"/>
        <v/>
      </c>
      <c r="AC449" s="2" t="str">
        <f t="shared" si="383"/>
        <v/>
      </c>
      <c r="AD449" s="2" t="str">
        <f t="shared" si="384"/>
        <v/>
      </c>
      <c r="AE449" s="2" t="str">
        <f t="shared" si="385"/>
        <v/>
      </c>
      <c r="AF449" s="2" t="str">
        <f t="shared" si="386"/>
        <v/>
      </c>
      <c r="AG449" s="120" t="str">
        <f t="shared" si="377"/>
        <v/>
      </c>
      <c r="AH449" s="2" t="str">
        <f t="shared" si="387"/>
        <v/>
      </c>
      <c r="AI449" s="2" t="str">
        <f t="shared" si="388"/>
        <v/>
      </c>
      <c r="AJ449" s="36" t="str">
        <f t="shared" ref="AJ449:AJ509" si="389">IF(SUM(AA449:AI449)&gt;0,1,"")</f>
        <v/>
      </c>
    </row>
    <row r="450" spans="2:36" ht="76.5" x14ac:dyDescent="0.2">
      <c r="C450" s="1" t="s">
        <v>211</v>
      </c>
      <c r="D450" s="36"/>
      <c r="E450" s="36"/>
      <c r="F450" s="36"/>
      <c r="G450" s="36"/>
      <c r="H450" s="36"/>
      <c r="I450" s="36"/>
      <c r="J450" s="36"/>
      <c r="K450" s="111" t="s">
        <v>256</v>
      </c>
      <c r="L450" s="36"/>
      <c r="M450" s="36"/>
      <c r="N450" s="36"/>
      <c r="AA450" s="2" t="str">
        <f t="shared" si="381"/>
        <v/>
      </c>
      <c r="AB450" s="2" t="str">
        <f t="shared" si="382"/>
        <v/>
      </c>
      <c r="AC450" s="2" t="str">
        <f t="shared" si="383"/>
        <v/>
      </c>
      <c r="AD450" s="2" t="str">
        <f t="shared" si="384"/>
        <v/>
      </c>
      <c r="AE450" s="2" t="str">
        <f t="shared" si="385"/>
        <v/>
      </c>
      <c r="AF450" s="2" t="str">
        <f t="shared" si="386"/>
        <v/>
      </c>
      <c r="AG450" s="120" t="str">
        <f t="shared" si="377"/>
        <v/>
      </c>
      <c r="AH450" s="2" t="str">
        <f t="shared" si="387"/>
        <v/>
      </c>
      <c r="AI450" s="2" t="str">
        <f t="shared" si="388"/>
        <v/>
      </c>
      <c r="AJ450" s="36" t="str">
        <f t="shared" si="389"/>
        <v/>
      </c>
    </row>
    <row r="451" spans="2:36" x14ac:dyDescent="0.2">
      <c r="D451" s="36"/>
      <c r="E451" s="36"/>
      <c r="F451" s="36"/>
      <c r="G451" s="36"/>
      <c r="H451" s="36"/>
      <c r="I451" s="36"/>
      <c r="J451" s="36"/>
      <c r="K451" s="113" t="str">
        <f>K450</f>
        <v>Y</v>
      </c>
      <c r="L451" s="36"/>
      <c r="M451" s="36"/>
      <c r="N451" s="36"/>
      <c r="AA451" s="2" t="str">
        <f t="shared" si="381"/>
        <v/>
      </c>
      <c r="AB451" s="2" t="str">
        <f t="shared" si="382"/>
        <v/>
      </c>
      <c r="AC451" s="2" t="str">
        <f t="shared" si="383"/>
        <v/>
      </c>
      <c r="AD451" s="2" t="str">
        <f t="shared" si="384"/>
        <v/>
      </c>
      <c r="AE451" s="2" t="str">
        <f t="shared" si="385"/>
        <v/>
      </c>
      <c r="AF451" s="2" t="str">
        <f t="shared" si="386"/>
        <v/>
      </c>
      <c r="AG451" s="120" t="str">
        <f t="shared" si="377"/>
        <v/>
      </c>
      <c r="AH451" s="2" t="str">
        <f t="shared" si="387"/>
        <v/>
      </c>
      <c r="AI451" s="2" t="str">
        <f t="shared" si="388"/>
        <v/>
      </c>
      <c r="AJ451" s="36" t="str">
        <f t="shared" si="389"/>
        <v/>
      </c>
    </row>
    <row r="452" spans="2:36" ht="25.5" x14ac:dyDescent="0.2">
      <c r="C452" s="1" t="s">
        <v>212</v>
      </c>
      <c r="D452" s="36"/>
      <c r="E452" s="36"/>
      <c r="F452" s="36"/>
      <c r="G452" s="36"/>
      <c r="H452" s="36"/>
      <c r="I452" s="36"/>
      <c r="J452" s="36"/>
      <c r="K452" s="111" t="s">
        <v>256</v>
      </c>
      <c r="L452" s="36"/>
      <c r="M452" s="36"/>
      <c r="N452" s="36"/>
      <c r="AA452" s="2" t="str">
        <f t="shared" si="381"/>
        <v/>
      </c>
      <c r="AB452" s="2" t="str">
        <f t="shared" si="382"/>
        <v/>
      </c>
      <c r="AC452" s="2" t="str">
        <f t="shared" si="383"/>
        <v/>
      </c>
      <c r="AD452" s="2" t="str">
        <f t="shared" si="384"/>
        <v/>
      </c>
      <c r="AE452" s="2" t="str">
        <f t="shared" si="385"/>
        <v/>
      </c>
      <c r="AF452" s="2" t="str">
        <f t="shared" si="386"/>
        <v/>
      </c>
      <c r="AG452" s="120" t="str">
        <f t="shared" si="377"/>
        <v/>
      </c>
      <c r="AH452" s="2" t="str">
        <f t="shared" si="387"/>
        <v/>
      </c>
      <c r="AI452" s="2" t="str">
        <f t="shared" si="388"/>
        <v/>
      </c>
      <c r="AJ452" s="36" t="str">
        <f t="shared" si="389"/>
        <v/>
      </c>
    </row>
    <row r="453" spans="2:36" ht="25.5" x14ac:dyDescent="0.2">
      <c r="C453" s="23" t="s">
        <v>213</v>
      </c>
      <c r="D453" s="36"/>
      <c r="E453" s="36"/>
      <c r="F453" s="36"/>
      <c r="G453" s="36"/>
      <c r="H453" s="36"/>
      <c r="I453" s="36"/>
      <c r="J453" s="36"/>
      <c r="K453" s="36"/>
      <c r="L453" s="36"/>
      <c r="M453" s="36"/>
      <c r="N453" s="36"/>
      <c r="AA453" s="2" t="str">
        <f t="shared" si="381"/>
        <v/>
      </c>
      <c r="AB453" s="2" t="str">
        <f t="shared" si="382"/>
        <v/>
      </c>
      <c r="AC453" s="2" t="str">
        <f t="shared" si="383"/>
        <v/>
      </c>
      <c r="AD453" s="2" t="str">
        <f t="shared" si="384"/>
        <v/>
      </c>
      <c r="AE453" s="2" t="str">
        <f t="shared" si="385"/>
        <v/>
      </c>
      <c r="AF453" s="2" t="str">
        <f t="shared" si="386"/>
        <v/>
      </c>
      <c r="AG453" s="120" t="str">
        <f t="shared" si="377"/>
        <v/>
      </c>
      <c r="AH453" s="2" t="str">
        <f t="shared" si="387"/>
        <v/>
      </c>
      <c r="AI453" s="2" t="str">
        <f t="shared" si="388"/>
        <v/>
      </c>
      <c r="AJ453" s="36" t="str">
        <f t="shared" si="389"/>
        <v/>
      </c>
    </row>
    <row r="454" spans="2:36" x14ac:dyDescent="0.2">
      <c r="C454" s="23" t="s">
        <v>214</v>
      </c>
      <c r="D454" s="36"/>
      <c r="E454" s="36"/>
      <c r="F454" s="36"/>
      <c r="G454" s="36"/>
      <c r="H454" s="36"/>
      <c r="I454" s="36"/>
      <c r="J454" s="36"/>
      <c r="K454" s="36"/>
      <c r="L454" s="36"/>
      <c r="M454" s="36"/>
      <c r="N454" s="36"/>
      <c r="AA454" s="2" t="str">
        <f t="shared" si="381"/>
        <v/>
      </c>
      <c r="AB454" s="2" t="str">
        <f t="shared" si="382"/>
        <v/>
      </c>
      <c r="AC454" s="2" t="str">
        <f t="shared" si="383"/>
        <v/>
      </c>
      <c r="AD454" s="2" t="str">
        <f t="shared" si="384"/>
        <v/>
      </c>
      <c r="AE454" s="2" t="str">
        <f t="shared" si="385"/>
        <v/>
      </c>
      <c r="AF454" s="2" t="str">
        <f t="shared" si="386"/>
        <v/>
      </c>
      <c r="AG454" s="120" t="str">
        <f t="shared" si="377"/>
        <v/>
      </c>
      <c r="AH454" s="2" t="str">
        <f t="shared" si="387"/>
        <v/>
      </c>
      <c r="AI454" s="2" t="str">
        <f t="shared" si="388"/>
        <v/>
      </c>
      <c r="AJ454" s="36" t="str">
        <f t="shared" si="389"/>
        <v/>
      </c>
    </row>
    <row r="455" spans="2:36" ht="51" x14ac:dyDescent="0.2">
      <c r="C455" s="23" t="s">
        <v>215</v>
      </c>
      <c r="D455" s="36"/>
      <c r="E455" s="36"/>
      <c r="F455" s="36"/>
      <c r="G455" s="36"/>
      <c r="H455" s="36"/>
      <c r="I455" s="36"/>
      <c r="J455" s="36"/>
      <c r="K455" s="36"/>
      <c r="L455" s="36"/>
      <c r="M455" s="36"/>
      <c r="N455" s="36"/>
      <c r="AA455" s="2" t="str">
        <f t="shared" si="381"/>
        <v/>
      </c>
      <c r="AB455" s="2" t="str">
        <f t="shared" si="382"/>
        <v/>
      </c>
      <c r="AC455" s="2" t="str">
        <f t="shared" si="383"/>
        <v/>
      </c>
      <c r="AD455" s="2" t="str">
        <f t="shared" si="384"/>
        <v/>
      </c>
      <c r="AE455" s="2" t="str">
        <f t="shared" si="385"/>
        <v/>
      </c>
      <c r="AF455" s="2" t="str">
        <f t="shared" si="386"/>
        <v/>
      </c>
      <c r="AG455" s="120" t="str">
        <f t="shared" si="377"/>
        <v/>
      </c>
      <c r="AH455" s="2" t="str">
        <f t="shared" si="387"/>
        <v/>
      </c>
      <c r="AI455" s="2" t="str">
        <f t="shared" si="388"/>
        <v/>
      </c>
      <c r="AJ455" s="36" t="str">
        <f t="shared" si="389"/>
        <v/>
      </c>
    </row>
    <row r="456" spans="2:36" ht="38.25" x14ac:dyDescent="0.2">
      <c r="C456" s="23" t="s">
        <v>216</v>
      </c>
      <c r="D456" s="36"/>
      <c r="E456" s="36"/>
      <c r="F456" s="36"/>
      <c r="G456" s="36"/>
      <c r="H456" s="36"/>
      <c r="I456" s="36"/>
      <c r="J456" s="36"/>
      <c r="K456" s="36"/>
      <c r="L456" s="36"/>
      <c r="M456" s="36"/>
      <c r="N456" s="36"/>
      <c r="AA456" s="2" t="str">
        <f t="shared" si="381"/>
        <v/>
      </c>
      <c r="AB456" s="2" t="str">
        <f t="shared" si="382"/>
        <v/>
      </c>
      <c r="AC456" s="2" t="str">
        <f t="shared" si="383"/>
        <v/>
      </c>
      <c r="AD456" s="2" t="str">
        <f t="shared" si="384"/>
        <v/>
      </c>
      <c r="AE456" s="2" t="str">
        <f t="shared" si="385"/>
        <v/>
      </c>
      <c r="AF456" s="2" t="str">
        <f t="shared" si="386"/>
        <v/>
      </c>
      <c r="AG456" s="120" t="str">
        <f t="shared" si="377"/>
        <v/>
      </c>
      <c r="AH456" s="2" t="str">
        <f t="shared" si="387"/>
        <v/>
      </c>
      <c r="AI456" s="2" t="str">
        <f t="shared" si="388"/>
        <v/>
      </c>
      <c r="AJ456" s="36" t="str">
        <f t="shared" si="389"/>
        <v/>
      </c>
    </row>
    <row r="457" spans="2:36" ht="38.25" x14ac:dyDescent="0.2">
      <c r="C457" s="23" t="s">
        <v>217</v>
      </c>
      <c r="D457" s="36"/>
      <c r="E457" s="36"/>
      <c r="F457" s="36"/>
      <c r="G457" s="36"/>
      <c r="H457" s="36"/>
      <c r="I457" s="36"/>
      <c r="J457" s="36"/>
      <c r="K457" s="36"/>
      <c r="L457" s="36"/>
      <c r="M457" s="36"/>
      <c r="N457" s="36"/>
      <c r="AA457" s="2" t="str">
        <f t="shared" si="381"/>
        <v/>
      </c>
      <c r="AB457" s="2" t="str">
        <f t="shared" si="382"/>
        <v/>
      </c>
      <c r="AC457" s="2" t="str">
        <f t="shared" si="383"/>
        <v/>
      </c>
      <c r="AD457" s="2" t="str">
        <f t="shared" si="384"/>
        <v/>
      </c>
      <c r="AE457" s="2" t="str">
        <f t="shared" si="385"/>
        <v/>
      </c>
      <c r="AF457" s="2" t="str">
        <f t="shared" si="386"/>
        <v/>
      </c>
      <c r="AG457" s="120" t="str">
        <f t="shared" si="377"/>
        <v/>
      </c>
      <c r="AH457" s="2" t="str">
        <f t="shared" si="387"/>
        <v/>
      </c>
      <c r="AI457" s="2" t="str">
        <f t="shared" si="388"/>
        <v/>
      </c>
      <c r="AJ457" s="36" t="str">
        <f t="shared" si="389"/>
        <v/>
      </c>
    </row>
    <row r="458" spans="2:36" ht="38.25" x14ac:dyDescent="0.2">
      <c r="C458" s="23" t="s">
        <v>218</v>
      </c>
      <c r="D458" s="36"/>
      <c r="E458" s="36"/>
      <c r="F458" s="36"/>
      <c r="G458" s="36"/>
      <c r="H458" s="36"/>
      <c r="I458" s="36"/>
      <c r="J458" s="36"/>
      <c r="K458" s="36"/>
      <c r="L458" s="36"/>
      <c r="M458" s="36"/>
      <c r="N458" s="36"/>
      <c r="AA458" s="2" t="str">
        <f t="shared" si="381"/>
        <v/>
      </c>
      <c r="AB458" s="2" t="str">
        <f t="shared" si="382"/>
        <v/>
      </c>
      <c r="AC458" s="2" t="str">
        <f t="shared" si="383"/>
        <v/>
      </c>
      <c r="AD458" s="2" t="str">
        <f t="shared" si="384"/>
        <v/>
      </c>
      <c r="AE458" s="2" t="str">
        <f t="shared" si="385"/>
        <v/>
      </c>
      <c r="AF458" s="2" t="str">
        <f t="shared" si="386"/>
        <v/>
      </c>
      <c r="AG458" s="120" t="str">
        <f t="shared" si="377"/>
        <v/>
      </c>
      <c r="AH458" s="2" t="str">
        <f t="shared" si="387"/>
        <v/>
      </c>
      <c r="AI458" s="2" t="str">
        <f t="shared" si="388"/>
        <v/>
      </c>
      <c r="AJ458" s="36" t="str">
        <f t="shared" si="389"/>
        <v/>
      </c>
    </row>
    <row r="459" spans="2:36" x14ac:dyDescent="0.2">
      <c r="C459" s="23"/>
      <c r="D459" s="36"/>
      <c r="E459" s="36"/>
      <c r="F459" s="36"/>
      <c r="G459" s="36"/>
      <c r="H459" s="36"/>
      <c r="I459" s="36"/>
      <c r="J459" s="36"/>
      <c r="K459" s="36"/>
      <c r="L459" s="36"/>
      <c r="M459" s="36"/>
      <c r="N459" s="36"/>
      <c r="AA459" s="2" t="str">
        <f t="shared" si="381"/>
        <v/>
      </c>
      <c r="AB459" s="2" t="str">
        <f t="shared" si="382"/>
        <v/>
      </c>
      <c r="AC459" s="2" t="str">
        <f t="shared" si="383"/>
        <v/>
      </c>
      <c r="AD459" s="2" t="str">
        <f t="shared" si="384"/>
        <v/>
      </c>
      <c r="AE459" s="2" t="str">
        <f t="shared" si="385"/>
        <v/>
      </c>
      <c r="AF459" s="2" t="str">
        <f t="shared" si="386"/>
        <v/>
      </c>
      <c r="AG459" s="120" t="str">
        <f t="shared" si="377"/>
        <v/>
      </c>
      <c r="AH459" s="2" t="str">
        <f t="shared" si="387"/>
        <v/>
      </c>
      <c r="AI459" s="2" t="str">
        <f t="shared" si="388"/>
        <v/>
      </c>
      <c r="AJ459" s="36" t="str">
        <f t="shared" si="389"/>
        <v/>
      </c>
    </row>
    <row r="460" spans="2:36" x14ac:dyDescent="0.2">
      <c r="C460" s="23"/>
      <c r="D460" s="36"/>
      <c r="E460" s="36"/>
      <c r="F460" s="36"/>
      <c r="G460" s="36"/>
      <c r="H460" s="36"/>
      <c r="I460" s="36"/>
      <c r="J460" s="36"/>
      <c r="K460" s="36"/>
      <c r="L460" s="36"/>
      <c r="M460" s="36"/>
      <c r="N460" s="36"/>
      <c r="AA460" s="2" t="str">
        <f t="shared" si="381"/>
        <v/>
      </c>
      <c r="AB460" s="2" t="str">
        <f t="shared" si="382"/>
        <v/>
      </c>
      <c r="AC460" s="2" t="str">
        <f t="shared" si="383"/>
        <v/>
      </c>
      <c r="AD460" s="2" t="str">
        <f t="shared" si="384"/>
        <v/>
      </c>
      <c r="AE460" s="2" t="str">
        <f t="shared" si="385"/>
        <v/>
      </c>
      <c r="AF460" s="2" t="str">
        <f t="shared" si="386"/>
        <v/>
      </c>
      <c r="AG460" s="120" t="str">
        <f t="shared" si="377"/>
        <v/>
      </c>
      <c r="AH460" s="2" t="str">
        <f t="shared" si="387"/>
        <v/>
      </c>
      <c r="AI460" s="2" t="str">
        <f t="shared" si="388"/>
        <v/>
      </c>
      <c r="AJ460" s="36" t="str">
        <f t="shared" si="389"/>
        <v/>
      </c>
    </row>
    <row r="461" spans="2:36" x14ac:dyDescent="0.2">
      <c r="B461" s="35" t="s">
        <v>226</v>
      </c>
      <c r="D461" s="36"/>
      <c r="E461" s="36"/>
      <c r="F461" s="36"/>
      <c r="G461" s="36"/>
      <c r="H461" s="36"/>
      <c r="I461" s="36"/>
      <c r="J461" s="36"/>
      <c r="K461" s="36"/>
      <c r="L461" s="36"/>
      <c r="M461" s="36"/>
      <c r="N461" s="36"/>
      <c r="AA461" s="2" t="str">
        <f t="shared" si="381"/>
        <v/>
      </c>
      <c r="AB461" s="2" t="str">
        <f t="shared" si="382"/>
        <v/>
      </c>
      <c r="AC461" s="2" t="str">
        <f t="shared" si="383"/>
        <v/>
      </c>
      <c r="AD461" s="2" t="str">
        <f t="shared" si="384"/>
        <v/>
      </c>
      <c r="AE461" s="2" t="str">
        <f t="shared" si="385"/>
        <v/>
      </c>
      <c r="AF461" s="2" t="str">
        <f t="shared" si="386"/>
        <v/>
      </c>
      <c r="AG461" s="120" t="str">
        <f t="shared" si="377"/>
        <v/>
      </c>
      <c r="AH461" s="2" t="str">
        <f t="shared" si="387"/>
        <v/>
      </c>
      <c r="AI461" s="2" t="str">
        <f t="shared" si="388"/>
        <v/>
      </c>
      <c r="AJ461" s="36" t="str">
        <f t="shared" si="389"/>
        <v/>
      </c>
    </row>
    <row r="462" spans="2:36" ht="114.75" x14ac:dyDescent="0.2">
      <c r="C462" s="1" t="s">
        <v>246</v>
      </c>
      <c r="D462" s="36"/>
      <c r="E462" s="36"/>
      <c r="F462" s="36"/>
      <c r="G462" s="36"/>
      <c r="H462" s="36"/>
      <c r="I462" s="36"/>
      <c r="J462" s="36"/>
      <c r="K462" s="36"/>
      <c r="L462" s="36"/>
      <c r="M462" s="36"/>
      <c r="N462" s="36"/>
      <c r="AA462" s="2" t="str">
        <f t="shared" si="381"/>
        <v/>
      </c>
      <c r="AB462" s="2" t="str">
        <f t="shared" si="382"/>
        <v/>
      </c>
      <c r="AC462" s="2" t="str">
        <f t="shared" si="383"/>
        <v/>
      </c>
      <c r="AD462" s="2" t="str">
        <f t="shared" si="384"/>
        <v/>
      </c>
      <c r="AE462" s="2" t="str">
        <f t="shared" si="385"/>
        <v/>
      </c>
      <c r="AF462" s="2" t="str">
        <f t="shared" si="386"/>
        <v/>
      </c>
      <c r="AG462" s="120" t="str">
        <f t="shared" si="377"/>
        <v/>
      </c>
      <c r="AH462" s="2" t="str">
        <f t="shared" si="387"/>
        <v/>
      </c>
      <c r="AI462" s="2" t="str">
        <f t="shared" si="388"/>
        <v/>
      </c>
      <c r="AJ462" s="36" t="str">
        <f t="shared" si="389"/>
        <v/>
      </c>
    </row>
    <row r="463" spans="2:36" x14ac:dyDescent="0.2">
      <c r="D463" s="36"/>
      <c r="E463" s="36"/>
      <c r="F463" s="36"/>
      <c r="G463" s="36"/>
      <c r="H463" s="36"/>
      <c r="I463" s="36"/>
      <c r="J463" s="36"/>
      <c r="K463" s="36"/>
      <c r="L463" s="36"/>
      <c r="M463" s="36"/>
      <c r="N463" s="36"/>
      <c r="AA463" s="2" t="str">
        <f t="shared" si="381"/>
        <v/>
      </c>
      <c r="AB463" s="2" t="str">
        <f t="shared" si="382"/>
        <v/>
      </c>
      <c r="AC463" s="2" t="str">
        <f t="shared" si="383"/>
        <v/>
      </c>
      <c r="AD463" s="2" t="str">
        <f t="shared" si="384"/>
        <v/>
      </c>
      <c r="AE463" s="2" t="str">
        <f t="shared" si="385"/>
        <v/>
      </c>
      <c r="AF463" s="2" t="str">
        <f t="shared" si="386"/>
        <v/>
      </c>
      <c r="AG463" s="120" t="str">
        <f t="shared" si="377"/>
        <v/>
      </c>
      <c r="AH463" s="2" t="str">
        <f t="shared" si="387"/>
        <v/>
      </c>
      <c r="AI463" s="2" t="str">
        <f t="shared" si="388"/>
        <v/>
      </c>
      <c r="AJ463" s="36" t="str">
        <f t="shared" si="389"/>
        <v/>
      </c>
    </row>
    <row r="464" spans="2:36" x14ac:dyDescent="0.2">
      <c r="C464" s="20" t="s">
        <v>37</v>
      </c>
      <c r="D464" s="36"/>
      <c r="E464" s="36"/>
      <c r="F464" s="36"/>
      <c r="G464" s="36"/>
      <c r="H464" s="36"/>
      <c r="I464" s="36"/>
      <c r="J464" s="36"/>
      <c r="K464" s="36"/>
      <c r="L464" s="36"/>
      <c r="M464" s="36"/>
      <c r="N464" s="36"/>
      <c r="AA464" s="2" t="str">
        <f t="shared" si="381"/>
        <v/>
      </c>
      <c r="AB464" s="2" t="str">
        <f t="shared" si="382"/>
        <v/>
      </c>
      <c r="AC464" s="2" t="str">
        <f t="shared" si="383"/>
        <v/>
      </c>
      <c r="AD464" s="2" t="str">
        <f t="shared" si="384"/>
        <v/>
      </c>
      <c r="AE464" s="2" t="str">
        <f t="shared" si="385"/>
        <v/>
      </c>
      <c r="AF464" s="2" t="str">
        <f t="shared" si="386"/>
        <v/>
      </c>
      <c r="AG464" s="120" t="str">
        <f t="shared" si="377"/>
        <v/>
      </c>
      <c r="AH464" s="2" t="str">
        <f t="shared" si="387"/>
        <v/>
      </c>
      <c r="AI464" s="2" t="str">
        <f t="shared" si="388"/>
        <v/>
      </c>
      <c r="AJ464" s="36" t="str">
        <f t="shared" si="389"/>
        <v/>
      </c>
    </row>
    <row r="465" spans="2:36" ht="38.25" x14ac:dyDescent="0.2">
      <c r="C465" s="1" t="s">
        <v>219</v>
      </c>
      <c r="D465" s="36"/>
      <c r="E465" s="36"/>
      <c r="F465" s="36"/>
      <c r="G465" s="36"/>
      <c r="H465" s="36"/>
      <c r="I465" s="36"/>
      <c r="J465" s="36"/>
      <c r="K465" s="111" t="s">
        <v>256</v>
      </c>
      <c r="L465" s="36"/>
      <c r="M465" s="36"/>
      <c r="N465" s="36"/>
      <c r="AA465" s="2" t="str">
        <f t="shared" si="381"/>
        <v/>
      </c>
      <c r="AB465" s="2" t="str">
        <f t="shared" si="382"/>
        <v/>
      </c>
      <c r="AC465" s="2" t="str">
        <f t="shared" si="383"/>
        <v/>
      </c>
      <c r="AD465" s="2" t="str">
        <f t="shared" si="384"/>
        <v/>
      </c>
      <c r="AE465" s="2" t="str">
        <f t="shared" si="385"/>
        <v/>
      </c>
      <c r="AF465" s="2" t="str">
        <f t="shared" si="386"/>
        <v/>
      </c>
      <c r="AG465" s="120" t="str">
        <f t="shared" si="377"/>
        <v/>
      </c>
      <c r="AH465" s="2" t="str">
        <f t="shared" si="387"/>
        <v/>
      </c>
      <c r="AI465" s="2" t="str">
        <f t="shared" si="388"/>
        <v/>
      </c>
      <c r="AJ465" s="36" t="str">
        <f t="shared" si="389"/>
        <v/>
      </c>
    </row>
    <row r="466" spans="2:36" x14ac:dyDescent="0.2">
      <c r="D466" s="36"/>
      <c r="E466" s="36"/>
      <c r="F466" s="36"/>
      <c r="G466" s="36"/>
      <c r="H466" s="36"/>
      <c r="I466" s="36"/>
      <c r="J466" s="36"/>
      <c r="K466" s="36"/>
      <c r="L466" s="36"/>
      <c r="M466" s="36"/>
      <c r="N466" s="36"/>
      <c r="AA466" s="2" t="str">
        <f t="shared" si="381"/>
        <v/>
      </c>
      <c r="AB466" s="2" t="str">
        <f t="shared" si="382"/>
        <v/>
      </c>
      <c r="AC466" s="2" t="str">
        <f t="shared" si="383"/>
        <v/>
      </c>
      <c r="AD466" s="2" t="str">
        <f t="shared" si="384"/>
        <v/>
      </c>
      <c r="AE466" s="2" t="str">
        <f t="shared" si="385"/>
        <v/>
      </c>
      <c r="AF466" s="2" t="str">
        <f t="shared" si="386"/>
        <v/>
      </c>
      <c r="AG466" s="120" t="str">
        <f t="shared" si="377"/>
        <v/>
      </c>
      <c r="AH466" s="2" t="str">
        <f t="shared" si="387"/>
        <v/>
      </c>
      <c r="AI466" s="2" t="str">
        <f t="shared" si="388"/>
        <v/>
      </c>
      <c r="AJ466" s="36" t="str">
        <f t="shared" si="389"/>
        <v/>
      </c>
    </row>
    <row r="467" spans="2:36" ht="38.25" x14ac:dyDescent="0.2">
      <c r="C467" s="1" t="s">
        <v>220</v>
      </c>
      <c r="D467" s="36"/>
      <c r="E467" s="36"/>
      <c r="F467" s="36"/>
      <c r="G467" s="36"/>
      <c r="H467" s="36"/>
      <c r="I467" s="36"/>
      <c r="J467" s="36"/>
      <c r="K467" s="111" t="s">
        <v>256</v>
      </c>
      <c r="L467" s="36"/>
      <c r="M467" s="36"/>
      <c r="N467" s="36"/>
      <c r="AA467" s="2" t="str">
        <f t="shared" si="381"/>
        <v/>
      </c>
      <c r="AB467" s="2" t="str">
        <f t="shared" si="382"/>
        <v/>
      </c>
      <c r="AC467" s="2" t="str">
        <f t="shared" si="383"/>
        <v/>
      </c>
      <c r="AD467" s="2" t="str">
        <f t="shared" si="384"/>
        <v/>
      </c>
      <c r="AE467" s="2" t="str">
        <f t="shared" si="385"/>
        <v/>
      </c>
      <c r="AF467" s="2" t="str">
        <f t="shared" si="386"/>
        <v/>
      </c>
      <c r="AG467" s="120" t="str">
        <f t="shared" si="377"/>
        <v/>
      </c>
      <c r="AH467" s="2" t="str">
        <f t="shared" si="387"/>
        <v/>
      </c>
      <c r="AI467" s="2" t="str">
        <f t="shared" si="388"/>
        <v/>
      </c>
      <c r="AJ467" s="36" t="str">
        <f t="shared" si="389"/>
        <v/>
      </c>
    </row>
    <row r="468" spans="2:36" ht="25.5" x14ac:dyDescent="0.2">
      <c r="C468" s="23" t="s">
        <v>213</v>
      </c>
      <c r="D468" s="36"/>
      <c r="E468" s="36"/>
      <c r="F468" s="36"/>
      <c r="G468" s="36"/>
      <c r="H468" s="36"/>
      <c r="I468" s="36"/>
      <c r="J468" s="36"/>
      <c r="K468" s="36"/>
      <c r="L468" s="36"/>
      <c r="M468" s="36"/>
      <c r="N468" s="36"/>
      <c r="AA468" s="2" t="str">
        <f t="shared" si="381"/>
        <v/>
      </c>
      <c r="AB468" s="2" t="str">
        <f t="shared" si="382"/>
        <v/>
      </c>
      <c r="AC468" s="2" t="str">
        <f t="shared" si="383"/>
        <v/>
      </c>
      <c r="AD468" s="2" t="str">
        <f t="shared" si="384"/>
        <v/>
      </c>
      <c r="AE468" s="2" t="str">
        <f t="shared" si="385"/>
        <v/>
      </c>
      <c r="AF468" s="2" t="str">
        <f t="shared" si="386"/>
        <v/>
      </c>
      <c r="AG468" s="120" t="str">
        <f t="shared" si="377"/>
        <v/>
      </c>
      <c r="AH468" s="2" t="str">
        <f t="shared" si="387"/>
        <v/>
      </c>
      <c r="AI468" s="2" t="str">
        <f t="shared" si="388"/>
        <v/>
      </c>
      <c r="AJ468" s="36" t="str">
        <f t="shared" si="389"/>
        <v/>
      </c>
    </row>
    <row r="469" spans="2:36" x14ac:dyDescent="0.2">
      <c r="C469" s="23" t="s">
        <v>214</v>
      </c>
      <c r="D469" s="36"/>
      <c r="E469" s="36"/>
      <c r="F469" s="36"/>
      <c r="G469" s="36"/>
      <c r="H469" s="36"/>
      <c r="I469" s="36"/>
      <c r="J469" s="36"/>
      <c r="K469" s="36"/>
      <c r="L469" s="36"/>
      <c r="M469" s="36"/>
      <c r="N469" s="36"/>
      <c r="AA469" s="2" t="str">
        <f t="shared" si="381"/>
        <v/>
      </c>
      <c r="AB469" s="2" t="str">
        <f t="shared" si="382"/>
        <v/>
      </c>
      <c r="AC469" s="2" t="str">
        <f t="shared" si="383"/>
        <v/>
      </c>
      <c r="AD469" s="2" t="str">
        <f t="shared" si="384"/>
        <v/>
      </c>
      <c r="AE469" s="2" t="str">
        <f t="shared" si="385"/>
        <v/>
      </c>
      <c r="AF469" s="2" t="str">
        <f t="shared" si="386"/>
        <v/>
      </c>
      <c r="AG469" s="120" t="str">
        <f t="shared" si="377"/>
        <v/>
      </c>
      <c r="AH469" s="2" t="str">
        <f t="shared" si="387"/>
        <v/>
      </c>
      <c r="AI469" s="2" t="str">
        <f t="shared" si="388"/>
        <v/>
      </c>
      <c r="AJ469" s="36" t="str">
        <f t="shared" si="389"/>
        <v/>
      </c>
    </row>
    <row r="470" spans="2:36" ht="51" x14ac:dyDescent="0.2">
      <c r="C470" s="23" t="s">
        <v>215</v>
      </c>
      <c r="D470" s="36"/>
      <c r="E470" s="36"/>
      <c r="F470" s="36"/>
      <c r="G470" s="36"/>
      <c r="H470" s="36"/>
      <c r="I470" s="36"/>
      <c r="J470" s="36"/>
      <c r="K470" s="36"/>
      <c r="L470" s="36"/>
      <c r="M470" s="36"/>
      <c r="N470" s="36"/>
      <c r="AA470" s="2" t="str">
        <f t="shared" si="381"/>
        <v/>
      </c>
      <c r="AB470" s="2" t="str">
        <f t="shared" si="382"/>
        <v/>
      </c>
      <c r="AC470" s="2" t="str">
        <f t="shared" si="383"/>
        <v/>
      </c>
      <c r="AD470" s="2" t="str">
        <f t="shared" si="384"/>
        <v/>
      </c>
      <c r="AE470" s="2" t="str">
        <f t="shared" si="385"/>
        <v/>
      </c>
      <c r="AF470" s="2" t="str">
        <f t="shared" si="386"/>
        <v/>
      </c>
      <c r="AG470" s="120" t="str">
        <f t="shared" si="377"/>
        <v/>
      </c>
      <c r="AH470" s="2" t="str">
        <f t="shared" si="387"/>
        <v/>
      </c>
      <c r="AI470" s="2" t="str">
        <f t="shared" si="388"/>
        <v/>
      </c>
      <c r="AJ470" s="36" t="str">
        <f t="shared" si="389"/>
        <v/>
      </c>
    </row>
    <row r="471" spans="2:36" ht="38.25" x14ac:dyDescent="0.2">
      <c r="C471" s="23" t="s">
        <v>216</v>
      </c>
      <c r="D471" s="36"/>
      <c r="E471" s="36"/>
      <c r="F471" s="36"/>
      <c r="G471" s="36"/>
      <c r="H471" s="36"/>
      <c r="I471" s="36"/>
      <c r="J471" s="36"/>
      <c r="K471" s="36"/>
      <c r="L471" s="36"/>
      <c r="M471" s="36"/>
      <c r="N471" s="36"/>
      <c r="AA471" s="2" t="str">
        <f t="shared" si="381"/>
        <v/>
      </c>
      <c r="AB471" s="2" t="str">
        <f t="shared" si="382"/>
        <v/>
      </c>
      <c r="AC471" s="2" t="str">
        <f t="shared" si="383"/>
        <v/>
      </c>
      <c r="AD471" s="2" t="str">
        <f t="shared" si="384"/>
        <v/>
      </c>
      <c r="AE471" s="2" t="str">
        <f t="shared" si="385"/>
        <v/>
      </c>
      <c r="AF471" s="2" t="str">
        <f t="shared" si="386"/>
        <v/>
      </c>
      <c r="AG471" s="120" t="str">
        <f t="shared" si="377"/>
        <v/>
      </c>
      <c r="AH471" s="2" t="str">
        <f t="shared" si="387"/>
        <v/>
      </c>
      <c r="AI471" s="2" t="str">
        <f t="shared" si="388"/>
        <v/>
      </c>
      <c r="AJ471" s="36" t="str">
        <f t="shared" si="389"/>
        <v/>
      </c>
    </row>
    <row r="472" spans="2:36" ht="38.25" x14ac:dyDescent="0.2">
      <c r="C472" s="23" t="s">
        <v>221</v>
      </c>
      <c r="D472" s="36"/>
      <c r="E472" s="36"/>
      <c r="F472" s="36"/>
      <c r="G472" s="36"/>
      <c r="H472" s="36"/>
      <c r="I472" s="36"/>
      <c r="J472" s="36"/>
      <c r="K472" s="36"/>
      <c r="L472" s="36"/>
      <c r="M472" s="36"/>
      <c r="N472" s="36"/>
      <c r="AA472" s="2" t="str">
        <f t="shared" si="381"/>
        <v/>
      </c>
      <c r="AB472" s="2" t="str">
        <f t="shared" si="382"/>
        <v/>
      </c>
      <c r="AC472" s="2" t="str">
        <f t="shared" si="383"/>
        <v/>
      </c>
      <c r="AD472" s="2" t="str">
        <f t="shared" si="384"/>
        <v/>
      </c>
      <c r="AE472" s="2" t="str">
        <f t="shared" si="385"/>
        <v/>
      </c>
      <c r="AF472" s="2" t="str">
        <f t="shared" si="386"/>
        <v/>
      </c>
      <c r="AG472" s="120" t="str">
        <f t="shared" ref="AG472:AG496" si="390">IF(_m2m=1,1,"")</f>
        <v/>
      </c>
      <c r="AH472" s="2" t="str">
        <f t="shared" si="387"/>
        <v/>
      </c>
      <c r="AI472" s="2" t="str">
        <f t="shared" si="388"/>
        <v/>
      </c>
      <c r="AJ472" s="36" t="str">
        <f t="shared" si="389"/>
        <v/>
      </c>
    </row>
    <row r="473" spans="2:36" x14ac:dyDescent="0.2">
      <c r="C473" s="23"/>
      <c r="D473" s="36"/>
      <c r="E473" s="36"/>
      <c r="F473" s="36"/>
      <c r="G473" s="36"/>
      <c r="H473" s="36"/>
      <c r="I473" s="36"/>
      <c r="J473" s="36"/>
      <c r="K473" s="36"/>
      <c r="L473" s="36"/>
      <c r="M473" s="36"/>
      <c r="N473" s="36"/>
      <c r="AA473" s="2" t="str">
        <f t="shared" si="381"/>
        <v/>
      </c>
      <c r="AB473" s="2" t="str">
        <f t="shared" si="382"/>
        <v/>
      </c>
      <c r="AC473" s="2" t="str">
        <f t="shared" si="383"/>
        <v/>
      </c>
      <c r="AD473" s="2" t="str">
        <f t="shared" si="384"/>
        <v/>
      </c>
      <c r="AE473" s="2" t="str">
        <f t="shared" si="385"/>
        <v/>
      </c>
      <c r="AF473" s="2" t="str">
        <f t="shared" si="386"/>
        <v/>
      </c>
      <c r="AG473" s="120" t="str">
        <f t="shared" si="390"/>
        <v/>
      </c>
      <c r="AH473" s="2" t="str">
        <f t="shared" si="387"/>
        <v/>
      </c>
      <c r="AI473" s="2" t="str">
        <f t="shared" si="388"/>
        <v/>
      </c>
      <c r="AJ473" s="36" t="str">
        <f t="shared" si="389"/>
        <v/>
      </c>
    </row>
    <row r="474" spans="2:36" x14ac:dyDescent="0.2">
      <c r="D474" s="36"/>
      <c r="E474" s="36"/>
      <c r="F474" s="36"/>
      <c r="G474" s="36"/>
      <c r="H474" s="36"/>
      <c r="I474" s="36"/>
      <c r="J474" s="36"/>
      <c r="K474" s="36"/>
      <c r="L474" s="36"/>
      <c r="M474" s="36"/>
      <c r="N474" s="36"/>
      <c r="AA474" s="2" t="str">
        <f t="shared" si="381"/>
        <v/>
      </c>
      <c r="AB474" s="2" t="str">
        <f t="shared" si="382"/>
        <v/>
      </c>
      <c r="AC474" s="2" t="str">
        <f t="shared" si="383"/>
        <v/>
      </c>
      <c r="AD474" s="2" t="str">
        <f t="shared" si="384"/>
        <v/>
      </c>
      <c r="AE474" s="2" t="str">
        <f t="shared" si="385"/>
        <v/>
      </c>
      <c r="AF474" s="2" t="str">
        <f t="shared" si="386"/>
        <v/>
      </c>
      <c r="AG474" s="120" t="str">
        <f t="shared" si="390"/>
        <v/>
      </c>
      <c r="AH474" s="2" t="str">
        <f t="shared" si="387"/>
        <v/>
      </c>
      <c r="AI474" s="2" t="str">
        <f t="shared" si="388"/>
        <v/>
      </c>
      <c r="AJ474" s="36" t="str">
        <f t="shared" si="389"/>
        <v/>
      </c>
    </row>
    <row r="475" spans="2:36" x14ac:dyDescent="0.2">
      <c r="B475" s="35" t="s">
        <v>226</v>
      </c>
      <c r="D475" s="36"/>
      <c r="E475" s="36"/>
      <c r="F475" s="36"/>
      <c r="G475" s="36"/>
      <c r="H475" s="36"/>
      <c r="I475" s="36"/>
      <c r="J475" s="36"/>
      <c r="K475" s="36"/>
      <c r="L475" s="36"/>
      <c r="M475" s="36"/>
      <c r="N475" s="36"/>
      <c r="AA475" s="2" t="str">
        <f t="shared" si="381"/>
        <v/>
      </c>
      <c r="AB475" s="2" t="str">
        <f t="shared" si="382"/>
        <v/>
      </c>
      <c r="AC475" s="2" t="str">
        <f t="shared" si="383"/>
        <v/>
      </c>
      <c r="AD475" s="2" t="str">
        <f t="shared" si="384"/>
        <v/>
      </c>
      <c r="AE475" s="2" t="str">
        <f t="shared" si="385"/>
        <v/>
      </c>
      <c r="AF475" s="2" t="str">
        <f t="shared" si="386"/>
        <v/>
      </c>
      <c r="AG475" s="120" t="str">
        <f t="shared" si="390"/>
        <v/>
      </c>
      <c r="AH475" s="2" t="str">
        <f t="shared" si="387"/>
        <v/>
      </c>
      <c r="AI475" s="2" t="str">
        <f t="shared" si="388"/>
        <v/>
      </c>
      <c r="AJ475" s="36" t="str">
        <f t="shared" si="389"/>
        <v/>
      </c>
    </row>
    <row r="476" spans="2:36" ht="140.25" x14ac:dyDescent="0.2">
      <c r="C476" s="1" t="s">
        <v>247</v>
      </c>
      <c r="D476" s="36"/>
      <c r="E476" s="36"/>
      <c r="F476" s="36"/>
      <c r="G476" s="36"/>
      <c r="H476" s="36"/>
      <c r="I476" s="36"/>
      <c r="J476" s="36"/>
      <c r="K476" s="36"/>
      <c r="L476" s="36"/>
      <c r="M476" s="36"/>
      <c r="N476" s="36"/>
      <c r="AA476" s="2" t="str">
        <f t="shared" ref="AA476:AA499" si="391">IF(AND(_221d4=1,E476="Y"),1,"")</f>
        <v/>
      </c>
      <c r="AB476" s="2" t="str">
        <f t="shared" ref="AB476:AB499" si="392">IF(AND(_221d3=1,F476="Y"),1,"")</f>
        <v/>
      </c>
      <c r="AC476" s="2" t="str">
        <f t="shared" ref="AC476:AC499" si="393">IF(AND(_d3bmir=1,G476="Y"),1,"")</f>
        <v/>
      </c>
      <c r="AD476" s="2" t="str">
        <f t="shared" ref="AD476:AD499" si="394">IF(AND(_236=1,H476="Y"),1,"")</f>
        <v/>
      </c>
      <c r="AE476" s="2" t="str">
        <f t="shared" ref="AE476:AE499" si="395">IF(AND(_232=1,I476="Y"),1,"")</f>
        <v/>
      </c>
      <c r="AF476" s="2" t="str">
        <f t="shared" ref="AF476:AF499" si="396">IF(AND(_207=1,J476="Y"),1,"")</f>
        <v/>
      </c>
      <c r="AG476" s="120" t="str">
        <f t="shared" si="390"/>
        <v/>
      </c>
      <c r="AH476" s="2" t="str">
        <f t="shared" ref="AH476:AH499" si="397">IF(AND(_ms8=1,L476="Y"),1,"")</f>
        <v/>
      </c>
      <c r="AI476" s="2" t="str">
        <f t="shared" ref="AI476:AI499" si="398">IF(AND(_nms8=1,M476="Y"),1,"")</f>
        <v/>
      </c>
      <c r="AJ476" s="36" t="str">
        <f t="shared" si="389"/>
        <v/>
      </c>
    </row>
    <row r="477" spans="2:36" x14ac:dyDescent="0.2">
      <c r="D477" s="36"/>
      <c r="E477" s="36"/>
      <c r="F477" s="36"/>
      <c r="G477" s="36"/>
      <c r="H477" s="36"/>
      <c r="I477" s="36"/>
      <c r="J477" s="36"/>
      <c r="K477" s="36"/>
      <c r="L477" s="36"/>
      <c r="M477" s="36"/>
      <c r="N477" s="36"/>
      <c r="AA477" s="2" t="str">
        <f t="shared" si="391"/>
        <v/>
      </c>
      <c r="AB477" s="2" t="str">
        <f t="shared" si="392"/>
        <v/>
      </c>
      <c r="AC477" s="2" t="str">
        <f t="shared" si="393"/>
        <v/>
      </c>
      <c r="AD477" s="2" t="str">
        <f t="shared" si="394"/>
        <v/>
      </c>
      <c r="AE477" s="2" t="str">
        <f t="shared" si="395"/>
        <v/>
      </c>
      <c r="AF477" s="2" t="str">
        <f t="shared" si="396"/>
        <v/>
      </c>
      <c r="AG477" s="120" t="str">
        <f t="shared" si="390"/>
        <v/>
      </c>
      <c r="AH477" s="2" t="str">
        <f t="shared" si="397"/>
        <v/>
      </c>
      <c r="AI477" s="2" t="str">
        <f t="shared" si="398"/>
        <v/>
      </c>
      <c r="AJ477" s="36" t="str">
        <f t="shared" si="389"/>
        <v/>
      </c>
    </row>
    <row r="478" spans="2:36" x14ac:dyDescent="0.2">
      <c r="C478" s="20" t="s">
        <v>37</v>
      </c>
      <c r="D478" s="36"/>
      <c r="E478" s="36"/>
      <c r="F478" s="36"/>
      <c r="G478" s="36"/>
      <c r="H478" s="36"/>
      <c r="I478" s="36"/>
      <c r="J478" s="36"/>
      <c r="K478" s="36"/>
      <c r="L478" s="36"/>
      <c r="M478" s="36"/>
      <c r="N478" s="36"/>
      <c r="AA478" s="2" t="str">
        <f t="shared" si="391"/>
        <v/>
      </c>
      <c r="AB478" s="2" t="str">
        <f t="shared" si="392"/>
        <v/>
      </c>
      <c r="AC478" s="2" t="str">
        <f t="shared" si="393"/>
        <v/>
      </c>
      <c r="AD478" s="2" t="str">
        <f t="shared" si="394"/>
        <v/>
      </c>
      <c r="AE478" s="2" t="str">
        <f t="shared" si="395"/>
        <v/>
      </c>
      <c r="AF478" s="2" t="str">
        <f t="shared" si="396"/>
        <v/>
      </c>
      <c r="AG478" s="120" t="str">
        <f t="shared" si="390"/>
        <v/>
      </c>
      <c r="AH478" s="2" t="str">
        <f t="shared" si="397"/>
        <v/>
      </c>
      <c r="AI478" s="2" t="str">
        <f t="shared" si="398"/>
        <v/>
      </c>
      <c r="AJ478" s="36" t="str">
        <f t="shared" si="389"/>
        <v/>
      </c>
    </row>
    <row r="479" spans="2:36" ht="63.75" x14ac:dyDescent="0.2">
      <c r="C479" s="1" t="s">
        <v>222</v>
      </c>
      <c r="D479" s="36"/>
      <c r="E479" s="36"/>
      <c r="F479" s="36"/>
      <c r="G479" s="36"/>
      <c r="H479" s="36"/>
      <c r="I479" s="36"/>
      <c r="J479" s="36"/>
      <c r="K479" s="111" t="s">
        <v>256</v>
      </c>
      <c r="L479" s="36"/>
      <c r="M479" s="36"/>
      <c r="N479" s="36"/>
      <c r="AA479" s="2" t="str">
        <f t="shared" si="391"/>
        <v/>
      </c>
      <c r="AB479" s="2" t="str">
        <f t="shared" si="392"/>
        <v/>
      </c>
      <c r="AC479" s="2" t="str">
        <f t="shared" si="393"/>
        <v/>
      </c>
      <c r="AD479" s="2" t="str">
        <f t="shared" si="394"/>
        <v/>
      </c>
      <c r="AE479" s="2" t="str">
        <f t="shared" si="395"/>
        <v/>
      </c>
      <c r="AF479" s="2" t="str">
        <f t="shared" si="396"/>
        <v/>
      </c>
      <c r="AG479" s="120" t="str">
        <f t="shared" si="390"/>
        <v/>
      </c>
      <c r="AH479" s="2" t="str">
        <f t="shared" si="397"/>
        <v/>
      </c>
      <c r="AI479" s="2" t="str">
        <f t="shared" si="398"/>
        <v/>
      </c>
      <c r="AJ479" s="36" t="str">
        <f t="shared" si="389"/>
        <v/>
      </c>
    </row>
    <row r="480" spans="2:36" x14ac:dyDescent="0.2">
      <c r="D480" s="36"/>
      <c r="E480" s="36"/>
      <c r="F480" s="36"/>
      <c r="G480" s="36"/>
      <c r="H480" s="36"/>
      <c r="I480" s="36"/>
      <c r="J480" s="36"/>
      <c r="K480" s="36"/>
      <c r="L480" s="36"/>
      <c r="M480" s="36"/>
      <c r="N480" s="36"/>
      <c r="AA480" s="2" t="str">
        <f t="shared" si="391"/>
        <v/>
      </c>
      <c r="AB480" s="2" t="str">
        <f t="shared" si="392"/>
        <v/>
      </c>
      <c r="AC480" s="2" t="str">
        <f t="shared" si="393"/>
        <v/>
      </c>
      <c r="AD480" s="2" t="str">
        <f t="shared" si="394"/>
        <v/>
      </c>
      <c r="AE480" s="2" t="str">
        <f t="shared" si="395"/>
        <v/>
      </c>
      <c r="AF480" s="2" t="str">
        <f t="shared" si="396"/>
        <v/>
      </c>
      <c r="AG480" s="120" t="str">
        <f t="shared" si="390"/>
        <v/>
      </c>
      <c r="AH480" s="2" t="str">
        <f t="shared" si="397"/>
        <v/>
      </c>
      <c r="AI480" s="2" t="str">
        <f t="shared" si="398"/>
        <v/>
      </c>
      <c r="AJ480" s="36" t="str">
        <f t="shared" si="389"/>
        <v/>
      </c>
    </row>
    <row r="481" spans="2:36" ht="51" x14ac:dyDescent="0.2">
      <c r="C481" s="1" t="s">
        <v>223</v>
      </c>
      <c r="D481" s="36"/>
      <c r="E481" s="36"/>
      <c r="F481" s="36"/>
      <c r="G481" s="36"/>
      <c r="H481" s="36"/>
      <c r="I481" s="36"/>
      <c r="J481" s="36"/>
      <c r="K481" s="111" t="s">
        <v>256</v>
      </c>
      <c r="L481" s="36"/>
      <c r="M481" s="36"/>
      <c r="N481" s="36"/>
      <c r="AA481" s="2" t="str">
        <f t="shared" si="391"/>
        <v/>
      </c>
      <c r="AB481" s="2" t="str">
        <f t="shared" si="392"/>
        <v/>
      </c>
      <c r="AC481" s="2" t="str">
        <f t="shared" si="393"/>
        <v/>
      </c>
      <c r="AD481" s="2" t="str">
        <f t="shared" si="394"/>
        <v/>
      </c>
      <c r="AE481" s="2" t="str">
        <f t="shared" si="395"/>
        <v/>
      </c>
      <c r="AF481" s="2" t="str">
        <f t="shared" si="396"/>
        <v/>
      </c>
      <c r="AG481" s="120" t="str">
        <f t="shared" si="390"/>
        <v/>
      </c>
      <c r="AH481" s="2" t="str">
        <f t="shared" si="397"/>
        <v/>
      </c>
      <c r="AI481" s="2" t="str">
        <f t="shared" si="398"/>
        <v/>
      </c>
      <c r="AJ481" s="36" t="str">
        <f t="shared" si="389"/>
        <v/>
      </c>
    </row>
    <row r="482" spans="2:36" x14ac:dyDescent="0.2">
      <c r="D482" s="36"/>
      <c r="E482" s="36"/>
      <c r="F482" s="36"/>
      <c r="G482" s="36"/>
      <c r="H482" s="36"/>
      <c r="I482" s="36"/>
      <c r="J482" s="36"/>
      <c r="K482" s="36"/>
      <c r="L482" s="36"/>
      <c r="M482" s="36"/>
      <c r="N482" s="36"/>
      <c r="AA482" s="2" t="str">
        <f t="shared" si="391"/>
        <v/>
      </c>
      <c r="AB482" s="2" t="str">
        <f t="shared" si="392"/>
        <v/>
      </c>
      <c r="AC482" s="2" t="str">
        <f t="shared" si="393"/>
        <v/>
      </c>
      <c r="AD482" s="2" t="str">
        <f t="shared" si="394"/>
        <v/>
      </c>
      <c r="AE482" s="2" t="str">
        <f t="shared" si="395"/>
        <v/>
      </c>
      <c r="AF482" s="2" t="str">
        <f t="shared" si="396"/>
        <v/>
      </c>
      <c r="AG482" s="120" t="str">
        <f t="shared" si="390"/>
        <v/>
      </c>
      <c r="AH482" s="2" t="str">
        <f t="shared" si="397"/>
        <v/>
      </c>
      <c r="AI482" s="2" t="str">
        <f t="shared" si="398"/>
        <v/>
      </c>
      <c r="AJ482" s="36" t="str">
        <f t="shared" si="389"/>
        <v/>
      </c>
    </row>
    <row r="483" spans="2:36" ht="51" x14ac:dyDescent="0.2">
      <c r="C483" s="1" t="s">
        <v>224</v>
      </c>
      <c r="D483" s="36"/>
      <c r="E483" s="36"/>
      <c r="F483" s="36"/>
      <c r="G483" s="36"/>
      <c r="H483" s="36"/>
      <c r="I483" s="36"/>
      <c r="J483" s="36"/>
      <c r="K483" s="111" t="s">
        <v>256</v>
      </c>
      <c r="L483" s="36"/>
      <c r="M483" s="36"/>
      <c r="N483" s="36"/>
      <c r="AA483" s="2" t="str">
        <f t="shared" si="391"/>
        <v/>
      </c>
      <c r="AB483" s="2" t="str">
        <f t="shared" si="392"/>
        <v/>
      </c>
      <c r="AC483" s="2" t="str">
        <f t="shared" si="393"/>
        <v/>
      </c>
      <c r="AD483" s="2" t="str">
        <f t="shared" si="394"/>
        <v/>
      </c>
      <c r="AE483" s="2" t="str">
        <f t="shared" si="395"/>
        <v/>
      </c>
      <c r="AF483" s="2" t="str">
        <f t="shared" si="396"/>
        <v/>
      </c>
      <c r="AG483" s="120" t="str">
        <f t="shared" si="390"/>
        <v/>
      </c>
      <c r="AH483" s="2" t="str">
        <f t="shared" si="397"/>
        <v/>
      </c>
      <c r="AI483" s="2" t="str">
        <f t="shared" si="398"/>
        <v/>
      </c>
      <c r="AJ483" s="36" t="str">
        <f t="shared" si="389"/>
        <v/>
      </c>
    </row>
    <row r="484" spans="2:36" x14ac:dyDescent="0.2">
      <c r="D484" s="36"/>
      <c r="E484" s="36"/>
      <c r="F484" s="36"/>
      <c r="G484" s="36"/>
      <c r="H484" s="36"/>
      <c r="I484" s="36"/>
      <c r="J484" s="36"/>
      <c r="K484" s="36"/>
      <c r="L484" s="36"/>
      <c r="M484" s="36"/>
      <c r="N484" s="36"/>
      <c r="AA484" s="2" t="str">
        <f t="shared" si="391"/>
        <v/>
      </c>
      <c r="AB484" s="2" t="str">
        <f t="shared" si="392"/>
        <v/>
      </c>
      <c r="AC484" s="2" t="str">
        <f t="shared" si="393"/>
        <v/>
      </c>
      <c r="AD484" s="2" t="str">
        <f t="shared" si="394"/>
        <v/>
      </c>
      <c r="AE484" s="2" t="str">
        <f t="shared" si="395"/>
        <v/>
      </c>
      <c r="AF484" s="2" t="str">
        <f t="shared" si="396"/>
        <v/>
      </c>
      <c r="AG484" s="120" t="str">
        <f t="shared" si="390"/>
        <v/>
      </c>
      <c r="AH484" s="2" t="str">
        <f t="shared" si="397"/>
        <v/>
      </c>
      <c r="AI484" s="2" t="str">
        <f t="shared" si="398"/>
        <v/>
      </c>
      <c r="AJ484" s="36" t="str">
        <f t="shared" si="389"/>
        <v/>
      </c>
    </row>
    <row r="485" spans="2:36" x14ac:dyDescent="0.2">
      <c r="D485" s="36"/>
      <c r="E485" s="36"/>
      <c r="F485" s="36"/>
      <c r="G485" s="36"/>
      <c r="H485" s="36"/>
      <c r="I485" s="36"/>
      <c r="J485" s="36"/>
      <c r="K485" s="36"/>
      <c r="L485" s="36"/>
      <c r="M485" s="36"/>
      <c r="N485" s="36"/>
      <c r="AA485" s="2" t="str">
        <f t="shared" si="391"/>
        <v/>
      </c>
      <c r="AB485" s="2" t="str">
        <f t="shared" si="392"/>
        <v/>
      </c>
      <c r="AC485" s="2" t="str">
        <f t="shared" si="393"/>
        <v/>
      </c>
      <c r="AD485" s="2" t="str">
        <f t="shared" si="394"/>
        <v/>
      </c>
      <c r="AE485" s="2" t="str">
        <f t="shared" si="395"/>
        <v/>
      </c>
      <c r="AF485" s="2" t="str">
        <f t="shared" si="396"/>
        <v/>
      </c>
      <c r="AG485" s="120" t="str">
        <f t="shared" si="390"/>
        <v/>
      </c>
      <c r="AH485" s="2" t="str">
        <f t="shared" si="397"/>
        <v/>
      </c>
      <c r="AI485" s="2" t="str">
        <f t="shared" si="398"/>
        <v/>
      </c>
      <c r="AJ485" s="36" t="str">
        <f t="shared" si="389"/>
        <v/>
      </c>
    </row>
    <row r="486" spans="2:36" x14ac:dyDescent="0.2">
      <c r="B486" s="35" t="s">
        <v>227</v>
      </c>
      <c r="D486" s="36"/>
      <c r="E486" s="36"/>
      <c r="F486" s="36"/>
      <c r="G486" s="36"/>
      <c r="H486" s="36"/>
      <c r="I486" s="36"/>
      <c r="J486" s="36"/>
      <c r="K486" s="36"/>
      <c r="L486" s="36"/>
      <c r="M486" s="36"/>
      <c r="N486" s="36"/>
      <c r="AA486" s="2" t="str">
        <f t="shared" si="391"/>
        <v/>
      </c>
      <c r="AB486" s="2" t="str">
        <f t="shared" si="392"/>
        <v/>
      </c>
      <c r="AC486" s="2" t="str">
        <f t="shared" si="393"/>
        <v/>
      </c>
      <c r="AD486" s="2" t="str">
        <f t="shared" si="394"/>
        <v/>
      </c>
      <c r="AE486" s="2" t="str">
        <f t="shared" si="395"/>
        <v/>
      </c>
      <c r="AF486" s="2" t="str">
        <f t="shared" si="396"/>
        <v/>
      </c>
      <c r="AG486" s="120" t="str">
        <f t="shared" si="390"/>
        <v/>
      </c>
      <c r="AH486" s="2" t="str">
        <f t="shared" si="397"/>
        <v/>
      </c>
      <c r="AI486" s="2" t="str">
        <f t="shared" si="398"/>
        <v/>
      </c>
      <c r="AJ486" s="36" t="str">
        <f t="shared" si="389"/>
        <v/>
      </c>
    </row>
    <row r="487" spans="2:36" ht="63.75" x14ac:dyDescent="0.2">
      <c r="C487" s="1" t="s">
        <v>248</v>
      </c>
      <c r="D487" s="36"/>
      <c r="E487" s="36"/>
      <c r="F487" s="36"/>
      <c r="G487" s="36"/>
      <c r="H487" s="36"/>
      <c r="I487" s="36"/>
      <c r="J487" s="36"/>
      <c r="K487" s="111" t="s">
        <v>256</v>
      </c>
      <c r="L487" s="36"/>
      <c r="M487" s="36"/>
      <c r="N487" s="36"/>
      <c r="AA487" s="2" t="str">
        <f t="shared" si="391"/>
        <v/>
      </c>
      <c r="AB487" s="2" t="str">
        <f t="shared" si="392"/>
        <v/>
      </c>
      <c r="AC487" s="2" t="str">
        <f t="shared" si="393"/>
        <v/>
      </c>
      <c r="AD487" s="2" t="str">
        <f t="shared" si="394"/>
        <v/>
      </c>
      <c r="AE487" s="2" t="str">
        <f t="shared" si="395"/>
        <v/>
      </c>
      <c r="AF487" s="2" t="str">
        <f t="shared" si="396"/>
        <v/>
      </c>
      <c r="AG487" s="120" t="str">
        <f t="shared" si="390"/>
        <v/>
      </c>
      <c r="AH487" s="2" t="str">
        <f t="shared" si="397"/>
        <v/>
      </c>
      <c r="AI487" s="2" t="str">
        <f t="shared" si="398"/>
        <v/>
      </c>
      <c r="AJ487" s="36" t="str">
        <f t="shared" si="389"/>
        <v/>
      </c>
    </row>
    <row r="488" spans="2:36" x14ac:dyDescent="0.2">
      <c r="D488" s="36"/>
      <c r="E488" s="36"/>
      <c r="F488" s="36"/>
      <c r="G488" s="36"/>
      <c r="H488" s="36"/>
      <c r="I488" s="36"/>
      <c r="J488" s="36"/>
      <c r="K488" s="36"/>
      <c r="L488" s="36"/>
      <c r="M488" s="36"/>
      <c r="N488" s="36"/>
      <c r="AA488" s="2" t="str">
        <f t="shared" si="391"/>
        <v/>
      </c>
      <c r="AB488" s="2" t="str">
        <f t="shared" si="392"/>
        <v/>
      </c>
      <c r="AC488" s="2" t="str">
        <f t="shared" si="393"/>
        <v/>
      </c>
      <c r="AD488" s="2" t="str">
        <f t="shared" si="394"/>
        <v/>
      </c>
      <c r="AE488" s="2" t="str">
        <f t="shared" si="395"/>
        <v/>
      </c>
      <c r="AF488" s="2" t="str">
        <f t="shared" si="396"/>
        <v/>
      </c>
      <c r="AG488" s="120" t="str">
        <f t="shared" si="390"/>
        <v/>
      </c>
      <c r="AH488" s="2" t="str">
        <f t="shared" si="397"/>
        <v/>
      </c>
      <c r="AI488" s="2" t="str">
        <f t="shared" si="398"/>
        <v/>
      </c>
      <c r="AJ488" s="36" t="str">
        <f t="shared" si="389"/>
        <v/>
      </c>
    </row>
    <row r="489" spans="2:36" x14ac:dyDescent="0.2">
      <c r="C489" s="20" t="s">
        <v>37</v>
      </c>
      <c r="D489" s="36"/>
      <c r="E489" s="36"/>
      <c r="F489" s="36"/>
      <c r="G489" s="36"/>
      <c r="H489" s="36"/>
      <c r="I489" s="36"/>
      <c r="J489" s="36"/>
      <c r="K489" s="36"/>
      <c r="L489" s="36"/>
      <c r="M489" s="36"/>
      <c r="N489" s="36"/>
      <c r="AA489" s="2" t="str">
        <f t="shared" si="391"/>
        <v/>
      </c>
      <c r="AB489" s="2" t="str">
        <f t="shared" si="392"/>
        <v/>
      </c>
      <c r="AC489" s="2" t="str">
        <f t="shared" si="393"/>
        <v/>
      </c>
      <c r="AD489" s="2" t="str">
        <f t="shared" si="394"/>
        <v/>
      </c>
      <c r="AE489" s="2" t="str">
        <f t="shared" si="395"/>
        <v/>
      </c>
      <c r="AF489" s="2" t="str">
        <f t="shared" si="396"/>
        <v/>
      </c>
      <c r="AG489" s="120" t="str">
        <f t="shared" si="390"/>
        <v/>
      </c>
      <c r="AH489" s="2" t="str">
        <f t="shared" si="397"/>
        <v/>
      </c>
      <c r="AI489" s="2" t="str">
        <f t="shared" si="398"/>
        <v/>
      </c>
      <c r="AJ489" s="36" t="str">
        <f t="shared" si="389"/>
        <v/>
      </c>
    </row>
    <row r="490" spans="2:36" ht="38.25" x14ac:dyDescent="0.2">
      <c r="C490" s="1" t="s">
        <v>253</v>
      </c>
      <c r="D490" s="36"/>
      <c r="E490" s="36"/>
      <c r="F490" s="36"/>
      <c r="G490" s="36"/>
      <c r="H490" s="36"/>
      <c r="I490" s="36"/>
      <c r="J490" s="36"/>
      <c r="K490" s="111" t="s">
        <v>256</v>
      </c>
      <c r="L490" s="36"/>
      <c r="M490" s="36"/>
      <c r="N490" s="36"/>
      <c r="AA490" s="2" t="str">
        <f t="shared" si="391"/>
        <v/>
      </c>
      <c r="AB490" s="2" t="str">
        <f t="shared" si="392"/>
        <v/>
      </c>
      <c r="AC490" s="2" t="str">
        <f t="shared" si="393"/>
        <v/>
      </c>
      <c r="AD490" s="2" t="str">
        <f t="shared" si="394"/>
        <v/>
      </c>
      <c r="AE490" s="2" t="str">
        <f t="shared" si="395"/>
        <v/>
      </c>
      <c r="AF490" s="2" t="str">
        <f t="shared" si="396"/>
        <v/>
      </c>
      <c r="AG490" s="120" t="str">
        <f t="shared" si="390"/>
        <v/>
      </c>
      <c r="AH490" s="2" t="str">
        <f t="shared" si="397"/>
        <v/>
      </c>
      <c r="AI490" s="2" t="str">
        <f t="shared" si="398"/>
        <v/>
      </c>
      <c r="AJ490" s="36" t="str">
        <f t="shared" si="389"/>
        <v/>
      </c>
    </row>
    <row r="491" spans="2:36" x14ac:dyDescent="0.2">
      <c r="D491" s="36"/>
      <c r="E491" s="36"/>
      <c r="F491" s="36"/>
      <c r="G491" s="36"/>
      <c r="H491" s="36"/>
      <c r="I491" s="36"/>
      <c r="J491" s="36"/>
      <c r="K491" s="36"/>
      <c r="L491" s="36"/>
      <c r="M491" s="36"/>
      <c r="N491" s="36"/>
      <c r="AA491" s="2" t="str">
        <f t="shared" si="391"/>
        <v/>
      </c>
      <c r="AB491" s="2" t="str">
        <f t="shared" si="392"/>
        <v/>
      </c>
      <c r="AC491" s="2" t="str">
        <f t="shared" si="393"/>
        <v/>
      </c>
      <c r="AD491" s="2" t="str">
        <f t="shared" si="394"/>
        <v/>
      </c>
      <c r="AE491" s="2" t="str">
        <f t="shared" si="395"/>
        <v/>
      </c>
      <c r="AF491" s="2" t="str">
        <f t="shared" si="396"/>
        <v/>
      </c>
      <c r="AG491" s="120" t="str">
        <f t="shared" si="390"/>
        <v/>
      </c>
      <c r="AH491" s="2" t="str">
        <f t="shared" si="397"/>
        <v/>
      </c>
      <c r="AI491" s="2" t="str">
        <f t="shared" si="398"/>
        <v/>
      </c>
      <c r="AJ491" s="36" t="str">
        <f t="shared" si="389"/>
        <v/>
      </c>
    </row>
    <row r="492" spans="2:36" ht="38.25" x14ac:dyDescent="0.2">
      <c r="C492" s="1" t="s">
        <v>254</v>
      </c>
      <c r="D492" s="36"/>
      <c r="E492" s="36"/>
      <c r="F492" s="36"/>
      <c r="G492" s="36"/>
      <c r="H492" s="36"/>
      <c r="I492" s="36"/>
      <c r="J492" s="36"/>
      <c r="K492" s="111" t="s">
        <v>256</v>
      </c>
      <c r="L492" s="36"/>
      <c r="M492" s="36"/>
      <c r="N492" s="36"/>
      <c r="AA492" s="2" t="str">
        <f t="shared" si="391"/>
        <v/>
      </c>
      <c r="AB492" s="2" t="str">
        <f t="shared" si="392"/>
        <v/>
      </c>
      <c r="AC492" s="2" t="str">
        <f t="shared" si="393"/>
        <v/>
      </c>
      <c r="AD492" s="2" t="str">
        <f t="shared" si="394"/>
        <v/>
      </c>
      <c r="AE492" s="2" t="str">
        <f t="shared" si="395"/>
        <v/>
      </c>
      <c r="AF492" s="2" t="str">
        <f t="shared" si="396"/>
        <v/>
      </c>
      <c r="AG492" s="120" t="str">
        <f t="shared" si="390"/>
        <v/>
      </c>
      <c r="AH492" s="2" t="str">
        <f t="shared" si="397"/>
        <v/>
      </c>
      <c r="AI492" s="2" t="str">
        <f t="shared" si="398"/>
        <v/>
      </c>
      <c r="AJ492" s="36" t="str">
        <f t="shared" si="389"/>
        <v/>
      </c>
    </row>
    <row r="493" spans="2:36" x14ac:dyDescent="0.2">
      <c r="D493" s="36"/>
      <c r="E493" s="36"/>
      <c r="F493" s="36"/>
      <c r="G493" s="36"/>
      <c r="H493" s="36"/>
      <c r="I493" s="36"/>
      <c r="J493" s="36"/>
      <c r="K493" s="36"/>
      <c r="L493" s="36"/>
      <c r="M493" s="36"/>
      <c r="N493" s="36"/>
      <c r="AA493" s="2" t="str">
        <f t="shared" si="391"/>
        <v/>
      </c>
      <c r="AB493" s="2" t="str">
        <f t="shared" si="392"/>
        <v/>
      </c>
      <c r="AC493" s="2" t="str">
        <f t="shared" si="393"/>
        <v/>
      </c>
      <c r="AD493" s="2" t="str">
        <f t="shared" si="394"/>
        <v/>
      </c>
      <c r="AE493" s="2" t="str">
        <f t="shared" si="395"/>
        <v/>
      </c>
      <c r="AF493" s="2" t="str">
        <f t="shared" si="396"/>
        <v/>
      </c>
      <c r="AG493" s="120" t="str">
        <f t="shared" si="390"/>
        <v/>
      </c>
      <c r="AH493" s="2" t="str">
        <f t="shared" si="397"/>
        <v/>
      </c>
      <c r="AI493" s="2" t="str">
        <f t="shared" si="398"/>
        <v/>
      </c>
      <c r="AJ493" s="36" t="str">
        <f t="shared" si="389"/>
        <v/>
      </c>
    </row>
    <row r="494" spans="2:36" ht="16.5" customHeight="1" x14ac:dyDescent="0.2">
      <c r="C494" s="1" t="s">
        <v>252</v>
      </c>
      <c r="D494" s="36"/>
      <c r="E494" s="36"/>
      <c r="F494" s="36"/>
      <c r="G494" s="36"/>
      <c r="H494" s="36"/>
      <c r="I494" s="36"/>
      <c r="J494" s="36"/>
      <c r="K494" s="111" t="s">
        <v>256</v>
      </c>
      <c r="L494" s="36"/>
      <c r="M494" s="36"/>
      <c r="N494" s="36"/>
      <c r="AA494" s="2" t="str">
        <f t="shared" si="391"/>
        <v/>
      </c>
      <c r="AB494" s="2" t="str">
        <f t="shared" si="392"/>
        <v/>
      </c>
      <c r="AC494" s="2" t="str">
        <f t="shared" si="393"/>
        <v/>
      </c>
      <c r="AD494" s="2" t="str">
        <f t="shared" si="394"/>
        <v/>
      </c>
      <c r="AE494" s="2" t="str">
        <f t="shared" si="395"/>
        <v/>
      </c>
      <c r="AF494" s="2" t="str">
        <f t="shared" si="396"/>
        <v/>
      </c>
      <c r="AG494" s="120" t="str">
        <f t="shared" si="390"/>
        <v/>
      </c>
      <c r="AH494" s="2" t="str">
        <f t="shared" si="397"/>
        <v/>
      </c>
      <c r="AI494" s="2" t="str">
        <f t="shared" si="398"/>
        <v/>
      </c>
      <c r="AJ494" s="36" t="str">
        <f t="shared" si="389"/>
        <v/>
      </c>
    </row>
    <row r="495" spans="2:36" x14ac:dyDescent="0.2">
      <c r="D495" s="36"/>
      <c r="E495" s="36"/>
      <c r="F495" s="36"/>
      <c r="G495" s="36"/>
      <c r="H495" s="36"/>
      <c r="I495" s="36"/>
      <c r="J495" s="36"/>
      <c r="K495" s="36"/>
      <c r="L495" s="36"/>
      <c r="M495" s="36"/>
      <c r="N495" s="36"/>
      <c r="AA495" s="2" t="str">
        <f t="shared" si="391"/>
        <v/>
      </c>
      <c r="AB495" s="2" t="str">
        <f t="shared" si="392"/>
        <v/>
      </c>
      <c r="AC495" s="2" t="str">
        <f t="shared" si="393"/>
        <v/>
      </c>
      <c r="AD495" s="2" t="str">
        <f t="shared" si="394"/>
        <v/>
      </c>
      <c r="AE495" s="2" t="str">
        <f t="shared" si="395"/>
        <v/>
      </c>
      <c r="AF495" s="2" t="str">
        <f t="shared" si="396"/>
        <v/>
      </c>
      <c r="AG495" s="120" t="str">
        <f t="shared" si="390"/>
        <v/>
      </c>
      <c r="AH495" s="2" t="str">
        <f t="shared" si="397"/>
        <v/>
      </c>
      <c r="AI495" s="2" t="str">
        <f t="shared" si="398"/>
        <v/>
      </c>
      <c r="AJ495" s="36" t="str">
        <f t="shared" si="389"/>
        <v/>
      </c>
    </row>
    <row r="496" spans="2:36" ht="51" x14ac:dyDescent="0.2">
      <c r="C496" s="1" t="s">
        <v>251</v>
      </c>
      <c r="D496" s="36"/>
      <c r="E496" s="36"/>
      <c r="F496" s="36"/>
      <c r="G496" s="36"/>
      <c r="H496" s="36"/>
      <c r="I496" s="36"/>
      <c r="J496" s="36"/>
      <c r="K496" s="111" t="s">
        <v>256</v>
      </c>
      <c r="L496" s="36"/>
      <c r="M496" s="36"/>
      <c r="N496" s="36"/>
      <c r="AA496" s="2" t="str">
        <f t="shared" si="391"/>
        <v/>
      </c>
      <c r="AB496" s="2" t="str">
        <f t="shared" si="392"/>
        <v/>
      </c>
      <c r="AC496" s="2" t="str">
        <f t="shared" si="393"/>
        <v/>
      </c>
      <c r="AD496" s="2" t="str">
        <f t="shared" si="394"/>
        <v/>
      </c>
      <c r="AE496" s="2" t="str">
        <f t="shared" si="395"/>
        <v/>
      </c>
      <c r="AF496" s="2" t="str">
        <f t="shared" si="396"/>
        <v/>
      </c>
      <c r="AG496" s="120" t="str">
        <f t="shared" si="390"/>
        <v/>
      </c>
      <c r="AH496" s="2" t="str">
        <f t="shared" si="397"/>
        <v/>
      </c>
      <c r="AI496" s="2" t="str">
        <f t="shared" si="398"/>
        <v/>
      </c>
      <c r="AJ496" s="36" t="str">
        <f t="shared" si="389"/>
        <v/>
      </c>
    </row>
    <row r="497" spans="2:36" x14ac:dyDescent="0.2">
      <c r="D497" s="36"/>
      <c r="E497" s="36"/>
      <c r="F497" s="36"/>
      <c r="G497" s="36"/>
      <c r="H497" s="36"/>
      <c r="I497" s="36"/>
      <c r="J497" s="36"/>
      <c r="K497" s="36"/>
      <c r="L497" s="36"/>
      <c r="M497" s="36"/>
      <c r="N497" s="36"/>
      <c r="AA497" s="2" t="str">
        <f t="shared" si="391"/>
        <v/>
      </c>
      <c r="AB497" s="2" t="str">
        <f t="shared" si="392"/>
        <v/>
      </c>
      <c r="AC497" s="2" t="str">
        <f t="shared" si="393"/>
        <v/>
      </c>
      <c r="AD497" s="2" t="str">
        <f t="shared" si="394"/>
        <v/>
      </c>
      <c r="AE497" s="2" t="str">
        <f t="shared" si="395"/>
        <v/>
      </c>
      <c r="AF497" s="2" t="str">
        <f t="shared" si="396"/>
        <v/>
      </c>
      <c r="AG497" s="2" t="str">
        <f>IF(AND(_m2m=1,K497="Y"),1,"")</f>
        <v/>
      </c>
      <c r="AH497" s="2" t="str">
        <f t="shared" si="397"/>
        <v/>
      </c>
      <c r="AI497" s="2" t="str">
        <f t="shared" si="398"/>
        <v/>
      </c>
      <c r="AJ497" s="36" t="str">
        <f t="shared" si="389"/>
        <v/>
      </c>
    </row>
    <row r="498" spans="2:36" x14ac:dyDescent="0.2">
      <c r="D498" s="36"/>
      <c r="E498" s="36"/>
      <c r="F498" s="36"/>
      <c r="G498" s="36"/>
      <c r="H498" s="36"/>
      <c r="I498" s="36"/>
      <c r="J498" s="36"/>
      <c r="K498" s="36"/>
      <c r="L498" s="36"/>
      <c r="M498" s="36"/>
      <c r="N498" s="36"/>
      <c r="AA498" s="2" t="str">
        <f t="shared" si="391"/>
        <v/>
      </c>
      <c r="AB498" s="2" t="str">
        <f t="shared" si="392"/>
        <v/>
      </c>
      <c r="AC498" s="2" t="str">
        <f t="shared" si="393"/>
        <v/>
      </c>
      <c r="AD498" s="2" t="str">
        <f t="shared" si="394"/>
        <v/>
      </c>
      <c r="AE498" s="2" t="str">
        <f t="shared" si="395"/>
        <v/>
      </c>
      <c r="AF498" s="2" t="str">
        <f t="shared" si="396"/>
        <v/>
      </c>
      <c r="AG498" s="2" t="str">
        <f>IF(AND(_m2m=1,K498="Y"),1,"")</f>
        <v/>
      </c>
      <c r="AH498" s="2" t="str">
        <f t="shared" si="397"/>
        <v/>
      </c>
      <c r="AI498" s="2" t="str">
        <f t="shared" si="398"/>
        <v/>
      </c>
      <c r="AJ498" s="36" t="str">
        <f t="shared" si="389"/>
        <v/>
      </c>
    </row>
    <row r="499" spans="2:36" x14ac:dyDescent="0.2">
      <c r="B499" s="21"/>
      <c r="C499" s="22"/>
      <c r="D499" s="37"/>
      <c r="E499" s="37"/>
      <c r="F499" s="37"/>
      <c r="G499" s="37"/>
      <c r="H499" s="37"/>
      <c r="I499" s="37"/>
      <c r="J499" s="37"/>
      <c r="K499" s="37"/>
      <c r="L499" s="37"/>
      <c r="M499" s="37"/>
      <c r="N499" s="36"/>
      <c r="AA499" s="108" t="str">
        <f t="shared" si="391"/>
        <v/>
      </c>
      <c r="AB499" s="108" t="str">
        <f t="shared" si="392"/>
        <v/>
      </c>
      <c r="AC499" s="108" t="str">
        <f t="shared" si="393"/>
        <v/>
      </c>
      <c r="AD499" s="108" t="str">
        <f t="shared" si="394"/>
        <v/>
      </c>
      <c r="AE499" s="108" t="str">
        <f t="shared" si="395"/>
        <v/>
      </c>
      <c r="AF499" s="108" t="str">
        <f t="shared" si="396"/>
        <v/>
      </c>
      <c r="AG499" s="108" t="str">
        <f>IF(AND(_m2m=1,K499="Y"),1,"")</f>
        <v/>
      </c>
      <c r="AH499" s="108" t="str">
        <f t="shared" si="397"/>
        <v/>
      </c>
      <c r="AI499" s="108" t="str">
        <f t="shared" si="398"/>
        <v/>
      </c>
      <c r="AJ499" s="37" t="str">
        <f t="shared" si="389"/>
        <v/>
      </c>
    </row>
    <row r="500" spans="2:36" x14ac:dyDescent="0.2">
      <c r="B500" s="21"/>
      <c r="C500" s="22"/>
      <c r="D500" s="37"/>
      <c r="E500" s="37"/>
      <c r="F500" s="37"/>
      <c r="G500" s="37"/>
      <c r="H500" s="37"/>
      <c r="I500" s="37"/>
      <c r="J500" s="37"/>
      <c r="K500" s="37"/>
      <c r="L500" s="37"/>
      <c r="M500" s="37"/>
      <c r="N500" s="36"/>
      <c r="AA500" s="94" t="str">
        <f t="shared" ref="AA500:AI501" si="399">IF(SUM(AA501:AA510)=0,"",(SUM(AA501:AA510)))</f>
        <v/>
      </c>
      <c r="AB500" s="94" t="str">
        <f t="shared" si="399"/>
        <v/>
      </c>
      <c r="AC500" s="94" t="str">
        <f t="shared" si="399"/>
        <v/>
      </c>
      <c r="AD500" s="94" t="str">
        <f t="shared" si="399"/>
        <v/>
      </c>
      <c r="AE500" s="94" t="str">
        <f t="shared" si="399"/>
        <v/>
      </c>
      <c r="AF500" s="94" t="str">
        <f t="shared" si="399"/>
        <v/>
      </c>
      <c r="AG500" s="94" t="str">
        <f t="shared" si="399"/>
        <v/>
      </c>
      <c r="AH500" s="94" t="str">
        <f t="shared" si="399"/>
        <v/>
      </c>
      <c r="AI500" s="94" t="str">
        <f t="shared" si="399"/>
        <v/>
      </c>
      <c r="AJ500" s="37" t="str">
        <f t="shared" si="389"/>
        <v/>
      </c>
    </row>
    <row r="501" spans="2:36" ht="15.75" x14ac:dyDescent="0.2">
      <c r="B501" s="67" t="s">
        <v>36</v>
      </c>
      <c r="D501" s="36"/>
      <c r="E501" s="36"/>
      <c r="F501" s="36"/>
      <c r="G501" s="36"/>
      <c r="H501" s="36"/>
      <c r="I501" s="36"/>
      <c r="J501" s="36"/>
      <c r="K501" s="36"/>
      <c r="L501" s="36"/>
      <c r="M501" s="36"/>
      <c r="N501" s="36"/>
      <c r="AA501" s="94" t="str">
        <f t="shared" si="399"/>
        <v/>
      </c>
      <c r="AB501" s="94" t="str">
        <f t="shared" si="399"/>
        <v/>
      </c>
      <c r="AC501" s="94" t="str">
        <f t="shared" si="399"/>
        <v/>
      </c>
      <c r="AD501" s="94" t="str">
        <f t="shared" si="399"/>
        <v/>
      </c>
      <c r="AE501" s="94" t="str">
        <f t="shared" si="399"/>
        <v/>
      </c>
      <c r="AF501" s="94" t="str">
        <f t="shared" si="399"/>
        <v/>
      </c>
      <c r="AG501" s="94" t="str">
        <f t="shared" si="399"/>
        <v/>
      </c>
      <c r="AH501" s="94" t="str">
        <f t="shared" si="399"/>
        <v/>
      </c>
      <c r="AI501" s="94" t="str">
        <f t="shared" si="399"/>
        <v/>
      </c>
      <c r="AJ501" s="36" t="str">
        <f t="shared" si="389"/>
        <v/>
      </c>
    </row>
    <row r="502" spans="2:36" ht="63.75" x14ac:dyDescent="0.2">
      <c r="C502" s="1" t="s">
        <v>255</v>
      </c>
      <c r="D502" s="36"/>
      <c r="E502" s="36"/>
      <c r="F502" s="36"/>
      <c r="G502" s="36"/>
      <c r="H502" s="36"/>
      <c r="I502" s="36"/>
      <c r="J502" s="36"/>
      <c r="K502" s="36"/>
      <c r="L502" s="36"/>
      <c r="M502" s="36"/>
      <c r="N502" s="36"/>
      <c r="AA502" s="94" t="str">
        <f t="shared" ref="AA502:AI502" si="400">IF(SUM(AA503:AA511)=0,"",(SUM(AA503:AA511)))</f>
        <v/>
      </c>
      <c r="AB502" s="94" t="str">
        <f t="shared" si="400"/>
        <v/>
      </c>
      <c r="AC502" s="94" t="str">
        <f t="shared" si="400"/>
        <v/>
      </c>
      <c r="AD502" s="94" t="str">
        <f t="shared" si="400"/>
        <v/>
      </c>
      <c r="AE502" s="94" t="str">
        <f t="shared" si="400"/>
        <v/>
      </c>
      <c r="AF502" s="94" t="str">
        <f t="shared" si="400"/>
        <v/>
      </c>
      <c r="AG502" s="94" t="str">
        <f t="shared" si="400"/>
        <v/>
      </c>
      <c r="AH502" s="94" t="str">
        <f t="shared" si="400"/>
        <v/>
      </c>
      <c r="AI502" s="94" t="str">
        <f t="shared" si="400"/>
        <v/>
      </c>
      <c r="AJ502" s="36" t="str">
        <f t="shared" si="389"/>
        <v/>
      </c>
    </row>
    <row r="503" spans="2:36" x14ac:dyDescent="0.2">
      <c r="D503" s="36"/>
      <c r="E503" s="36"/>
      <c r="F503" s="36"/>
      <c r="G503" s="36"/>
      <c r="H503" s="36"/>
      <c r="I503" s="36"/>
      <c r="J503" s="36"/>
      <c r="K503" s="36"/>
      <c r="L503" s="36"/>
      <c r="M503" s="36"/>
      <c r="N503" s="36"/>
      <c r="AA503" s="94" t="str">
        <f t="shared" ref="AA503:AI503" si="401">IF(SUM(AA504:AA511)=0,"",(SUM(AA504:AA511)))</f>
        <v/>
      </c>
      <c r="AB503" s="94" t="str">
        <f t="shared" si="401"/>
        <v/>
      </c>
      <c r="AC503" s="94" t="str">
        <f t="shared" si="401"/>
        <v/>
      </c>
      <c r="AD503" s="94" t="str">
        <f t="shared" si="401"/>
        <v/>
      </c>
      <c r="AE503" s="94" t="str">
        <f t="shared" si="401"/>
        <v/>
      </c>
      <c r="AF503" s="94" t="str">
        <f t="shared" si="401"/>
        <v/>
      </c>
      <c r="AG503" s="94" t="str">
        <f t="shared" si="401"/>
        <v/>
      </c>
      <c r="AH503" s="94" t="str">
        <f t="shared" si="401"/>
        <v/>
      </c>
      <c r="AI503" s="94" t="str">
        <f t="shared" si="401"/>
        <v/>
      </c>
      <c r="AJ503" s="36" t="str">
        <f t="shared" si="389"/>
        <v/>
      </c>
    </row>
    <row r="504" spans="2:36" x14ac:dyDescent="0.2">
      <c r="C504" s="20" t="s">
        <v>37</v>
      </c>
      <c r="D504" s="36"/>
      <c r="E504" s="36"/>
      <c r="F504" s="36"/>
      <c r="G504" s="36"/>
      <c r="H504" s="36"/>
      <c r="I504" s="36"/>
      <c r="J504" s="36"/>
      <c r="K504" s="36"/>
      <c r="L504" s="36"/>
      <c r="M504" s="36"/>
      <c r="N504" s="36"/>
      <c r="AA504" s="94" t="str">
        <f t="shared" ref="AA504:AI504" si="402">IF(SUM(AA505:AA511)=0,"",(SUM(AA505:AA511)))</f>
        <v/>
      </c>
      <c r="AB504" s="94" t="str">
        <f t="shared" si="402"/>
        <v/>
      </c>
      <c r="AC504" s="94" t="str">
        <f t="shared" si="402"/>
        <v/>
      </c>
      <c r="AD504" s="94" t="str">
        <f t="shared" si="402"/>
        <v/>
      </c>
      <c r="AE504" s="94" t="str">
        <f t="shared" si="402"/>
        <v/>
      </c>
      <c r="AF504" s="94" t="str">
        <f t="shared" si="402"/>
        <v/>
      </c>
      <c r="AG504" s="94" t="str">
        <f t="shared" si="402"/>
        <v/>
      </c>
      <c r="AH504" s="94" t="str">
        <f t="shared" si="402"/>
        <v/>
      </c>
      <c r="AI504" s="94" t="str">
        <f t="shared" si="402"/>
        <v/>
      </c>
      <c r="AJ504" s="36" t="str">
        <f t="shared" si="389"/>
        <v/>
      </c>
    </row>
    <row r="505" spans="2:36" ht="51" x14ac:dyDescent="0.2">
      <c r="C505" s="1" t="s">
        <v>249</v>
      </c>
      <c r="D505" s="36"/>
      <c r="E505" s="111" t="s">
        <v>257</v>
      </c>
      <c r="F505" s="111" t="s">
        <v>257</v>
      </c>
      <c r="G505" s="111" t="s">
        <v>257</v>
      </c>
      <c r="H505" s="110" t="s">
        <v>0</v>
      </c>
      <c r="I505" s="111" t="s">
        <v>257</v>
      </c>
      <c r="J505" s="111" t="s">
        <v>257</v>
      </c>
      <c r="K505" s="111" t="s">
        <v>257</v>
      </c>
      <c r="L505" s="111" t="s">
        <v>257</v>
      </c>
      <c r="M505" s="111" t="s">
        <v>257</v>
      </c>
      <c r="N505" s="116"/>
      <c r="O505" s="112" t="str">
        <f>IF(COUNT(_221d4:_m2m)&gt;1,"Please select ONLY one program.", IF(AND(_221d4=1,E505&lt;&gt;"Y",E505&lt;&gt;"N"),"Select Y/N", IF(AND(_221d3=1,F505&lt;&gt;"Y",F505&lt;&gt;"N"),"Select Y/N", IF(AND(_d3bmir=1,G505&lt;&gt;"Y",G505&lt;&gt;"N"),"Select Y/N", IF(AND(_236=1,H505&lt;&gt;"Y",H505&lt;&gt;"N"),"Select Y/N", IF(AND(_232=1,I505&lt;&gt;"Y",I505&lt;&gt;"N"),"Select Y/N", IF(AND(_207=1,J505&lt;&gt;"Y",EF505&lt;&gt;"N"),"Select Y/N", IF(AND(_m2m=1,K505&lt;&gt;"Y",K505&lt;&gt;"N"),"Select Y/N", IF(AND(_ms8=1,L505&lt;&gt;"Y",L505&lt;&gt;"N"),"Select Y/N", IF(AND(_nms8=1,M505&lt;&gt;"Y",M505&lt;&gt;"N"),"Select Y/N",""))))))))))</f>
        <v/>
      </c>
      <c r="AA505" s="2" t="str">
        <f>IF(AND(_221d4=1,E505="Y"),1,"")</f>
        <v/>
      </c>
      <c r="AB505" s="2" t="str">
        <f>IF(AND(_221d3=1,F505="Y"),1,"")</f>
        <v/>
      </c>
      <c r="AC505" s="2" t="str">
        <f>IF(AND(_d3bmir=1,G505="Y"),1,"")</f>
        <v/>
      </c>
      <c r="AD505" s="2" t="str">
        <f>IF(AND(_236=1,H505="Y"),1,"")</f>
        <v/>
      </c>
      <c r="AE505" s="2" t="str">
        <f>IF(AND(_232=1,I505="Y"),1,"")</f>
        <v/>
      </c>
      <c r="AF505" s="2" t="str">
        <f>IF(AND(_207=1,J505="Y"),1,"")</f>
        <v/>
      </c>
      <c r="AG505" s="2" t="str">
        <f>IF(AND(_m2m=1,K505="Y"),1,"")</f>
        <v/>
      </c>
      <c r="AH505" s="2" t="str">
        <f>IF(AND(_ms8=1,L505="Y"),1,"")</f>
        <v/>
      </c>
      <c r="AI505" s="2" t="str">
        <f>IF(AND(_nms8=1,M505="Y"),1,"")</f>
        <v/>
      </c>
      <c r="AJ505" s="40" t="str">
        <f t="shared" si="389"/>
        <v/>
      </c>
    </row>
    <row r="506" spans="2:36" x14ac:dyDescent="0.2">
      <c r="D506" s="36"/>
      <c r="E506" s="113" t="str">
        <f>E505</f>
        <v>N</v>
      </c>
      <c r="F506" s="113" t="str">
        <f t="shared" ref="F506:M506" si="403">F505</f>
        <v>N</v>
      </c>
      <c r="G506" s="113" t="str">
        <f t="shared" si="403"/>
        <v>N</v>
      </c>
      <c r="H506" s="113" t="str">
        <f t="shared" si="403"/>
        <v>?</v>
      </c>
      <c r="I506" s="113" t="str">
        <f t="shared" si="403"/>
        <v>N</v>
      </c>
      <c r="J506" s="113" t="str">
        <f t="shared" si="403"/>
        <v>N</v>
      </c>
      <c r="K506" s="113" t="str">
        <f t="shared" si="403"/>
        <v>N</v>
      </c>
      <c r="L506" s="113" t="str">
        <f t="shared" si="403"/>
        <v>N</v>
      </c>
      <c r="M506" s="113" t="str">
        <f t="shared" si="403"/>
        <v>N</v>
      </c>
      <c r="N506" s="113"/>
      <c r="AA506" s="2" t="str">
        <f>IF(AND(_221d4=1,E506="Y"),1,"")</f>
        <v/>
      </c>
      <c r="AB506" s="2" t="str">
        <f>IF(AND(_221d3=1,F506="Y"),1,"")</f>
        <v/>
      </c>
      <c r="AC506" s="2" t="str">
        <f>IF(AND(_d3bmir=1,G506="Y"),1,"")</f>
        <v/>
      </c>
      <c r="AD506" s="2" t="str">
        <f>IF(AND(_236=1,H506="Y"),1,"")</f>
        <v/>
      </c>
      <c r="AE506" s="2" t="str">
        <f>IF(AND(_232=1,I506="Y"),1,"")</f>
        <v/>
      </c>
      <c r="AF506" s="2" t="str">
        <f>IF(AND(_207=1,J506="Y"),1,"")</f>
        <v/>
      </c>
      <c r="AG506" s="2" t="str">
        <f>IF(AND(_m2m=1,K506="Y"),1,"")</f>
        <v/>
      </c>
      <c r="AH506" s="2" t="str">
        <f>IF(AND(_ms8=1,L506="Y"),1,"")</f>
        <v/>
      </c>
      <c r="AI506" s="2" t="str">
        <f>IF(AND(_nms8=1,M506="Y"),1,"")</f>
        <v/>
      </c>
      <c r="AJ506" s="36" t="str">
        <f t="shared" si="389"/>
        <v/>
      </c>
    </row>
    <row r="507" spans="2:36" ht="38.25" x14ac:dyDescent="0.2">
      <c r="C507" s="1" t="s">
        <v>250</v>
      </c>
      <c r="D507" s="36"/>
      <c r="E507" s="111" t="s">
        <v>340</v>
      </c>
      <c r="F507" s="111" t="s">
        <v>257</v>
      </c>
      <c r="G507" s="111" t="s">
        <v>257</v>
      </c>
      <c r="H507" s="110" t="s">
        <v>0</v>
      </c>
      <c r="I507" s="111" t="s">
        <v>257</v>
      </c>
      <c r="J507" s="111" t="s">
        <v>257</v>
      </c>
      <c r="K507" s="111" t="s">
        <v>257</v>
      </c>
      <c r="L507" s="111" t="s">
        <v>257</v>
      </c>
      <c r="M507" s="111" t="s">
        <v>257</v>
      </c>
      <c r="N507" s="116"/>
      <c r="O507" s="112" t="str">
        <f>IF(COUNT(_221d4:_m2m)&gt;1,"Please select ONLY one program.", IF(AND(_221d4=1,E507&lt;&gt;"Y",E507&lt;&gt;"N"),"Select Y/N", IF(AND(_221d3=1,F507&lt;&gt;"Y",F507&lt;&gt;"N"),"Select Y/N", IF(AND(_d3bmir=1,G507&lt;&gt;"Y",G507&lt;&gt;"N"),"Select Y/N", IF(AND(_236=1,H507&lt;&gt;"Y",H507&lt;&gt;"N"),"Select Y/N", IF(AND(_232=1,I507&lt;&gt;"Y",I507&lt;&gt;"N"),"Select Y/N", IF(AND(_207=1,J507&lt;&gt;"Y",EF507&lt;&gt;"N"),"Select Y/N", IF(AND(_m2m=1,K507&lt;&gt;"Y",K507&lt;&gt;"N"),"Select Y/N", IF(AND(_ms8=1,L507&lt;&gt;"Y",L507&lt;&gt;"N"),"Select Y/N", IF(AND(_nms8=1,M507&lt;&gt;"Y",M507&lt;&gt;"N"),"Select Y/N",""))))))))))</f>
        <v>Select Y/N</v>
      </c>
      <c r="AA507" s="2" t="str">
        <f>IF(AND(_221d4=1,E507="Y"),1,"")</f>
        <v/>
      </c>
      <c r="AB507" s="2" t="str">
        <f>IF(AND(_221d3=1,F507="Y"),1,"")</f>
        <v/>
      </c>
      <c r="AC507" s="2" t="str">
        <f>IF(AND(_d3bmir=1,G507="Y"),1,"")</f>
        <v/>
      </c>
      <c r="AD507" s="2" t="str">
        <f>IF(AND(_236=1,H507="Y"),1,"")</f>
        <v/>
      </c>
      <c r="AE507" s="2" t="str">
        <f>IF(AND(_232=1,I507="Y"),1,"")</f>
        <v/>
      </c>
      <c r="AF507" s="2" t="str">
        <f>IF(AND(_207=1,J507="Y"),1,"")</f>
        <v/>
      </c>
      <c r="AG507" s="2" t="str">
        <f>IF(AND(_m2m=1,K507="Y"),1,"")</f>
        <v/>
      </c>
      <c r="AH507" s="2" t="str">
        <f>IF(AND(_ms8=1,L507="Y"),1,"")</f>
        <v/>
      </c>
      <c r="AI507" s="2" t="str">
        <f>IF(AND(_nms8=1,M507="Y"),1,"")</f>
        <v/>
      </c>
      <c r="AJ507" s="40" t="str">
        <f t="shared" si="389"/>
        <v/>
      </c>
    </row>
    <row r="508" spans="2:36" x14ac:dyDescent="0.2">
      <c r="D508" s="36"/>
      <c r="E508" s="113" t="str">
        <f t="shared" ref="E508:M508" si="404">E507</f>
        <v xml:space="preserve">N </v>
      </c>
      <c r="F508" s="113" t="str">
        <f t="shared" si="404"/>
        <v>N</v>
      </c>
      <c r="G508" s="113" t="str">
        <f t="shared" si="404"/>
        <v>N</v>
      </c>
      <c r="H508" s="113" t="str">
        <f t="shared" si="404"/>
        <v>?</v>
      </c>
      <c r="I508" s="113" t="str">
        <f t="shared" si="404"/>
        <v>N</v>
      </c>
      <c r="J508" s="113" t="str">
        <f t="shared" si="404"/>
        <v>N</v>
      </c>
      <c r="K508" s="113" t="str">
        <f t="shared" si="404"/>
        <v>N</v>
      </c>
      <c r="L508" s="113" t="str">
        <f t="shared" si="404"/>
        <v>N</v>
      </c>
      <c r="M508" s="113" t="str">
        <f t="shared" si="404"/>
        <v>N</v>
      </c>
      <c r="N508" s="113"/>
      <c r="AA508" s="2" t="str">
        <f>IF(AND(_221d4=1,E508="Y"),1,"")</f>
        <v/>
      </c>
      <c r="AB508" s="2" t="str">
        <f>IF(AND(_221d3=1,F508="Y"),1,"")</f>
        <v/>
      </c>
      <c r="AC508" s="2" t="str">
        <f>IF(AND(_d3bmir=1,G508="Y"),1,"")</f>
        <v/>
      </c>
      <c r="AD508" s="2" t="str">
        <f>IF(AND(_236=1,H508="Y"),1,"")</f>
        <v/>
      </c>
      <c r="AE508" s="2" t="str">
        <f>IF(AND(_232=1,I508="Y"),1,"")</f>
        <v/>
      </c>
      <c r="AF508" s="2" t="str">
        <f>IF(AND(_207=1,J508="Y"),1,"")</f>
        <v/>
      </c>
      <c r="AG508" s="2" t="str">
        <f>IF(AND(_m2m=1,K508="Y"),1,"")</f>
        <v/>
      </c>
      <c r="AH508" s="2" t="str">
        <f>IF(AND(_ms8=1,L508="Y"),1,"")</f>
        <v/>
      </c>
      <c r="AI508" s="2" t="str">
        <f>IF(AND(_nms8=1,M508="Y"),1,"")</f>
        <v/>
      </c>
      <c r="AJ508" s="36" t="str">
        <f t="shared" si="389"/>
        <v/>
      </c>
    </row>
    <row r="509" spans="2:36" ht="15.75" x14ac:dyDescent="0.2">
      <c r="B509" s="47"/>
      <c r="C509" s="46" t="s">
        <v>323</v>
      </c>
      <c r="AA509" s="2" t="str">
        <f>IF(AND(_221d4=1,E509="Y"),1,"")</f>
        <v/>
      </c>
      <c r="AB509" s="2" t="str">
        <f>IF(AND(_221d3=1,F509="Y"),1,"")</f>
        <v/>
      </c>
      <c r="AC509" s="2" t="str">
        <f>IF(AND(_d3bmir=1,G509="Y"),1,"")</f>
        <v/>
      </c>
      <c r="AD509" s="2" t="str">
        <f>IF(AND(_236=1,H509="Y"),1,"")</f>
        <v/>
      </c>
      <c r="AE509" s="2" t="str">
        <f>IF(AND(_232=1,I509="Y"),1,"")</f>
        <v/>
      </c>
      <c r="AF509" s="2" t="str">
        <f>IF(AND(_207=1,J509="Y"),1,"")</f>
        <v/>
      </c>
      <c r="AG509" s="2" t="str">
        <f>IF(AND(_m2m=1,K509="Y"),1,"")</f>
        <v/>
      </c>
      <c r="AH509" s="2" t="str">
        <f>IF(AND(_ms8=1,L509="Y"),1,"")</f>
        <v/>
      </c>
      <c r="AI509" s="2" t="str">
        <f>IF(AND(_nms8=1,M509="Y"),1,"")</f>
        <v/>
      </c>
      <c r="AJ509" s="2" t="str">
        <f t="shared" si="389"/>
        <v/>
      </c>
    </row>
  </sheetData>
  <sheetProtection insertHyperlinks="0" autoFilter="0"/>
  <mergeCells count="19">
    <mergeCell ref="AH5:AH9"/>
    <mergeCell ref="AI5:AI9"/>
    <mergeCell ref="AA5:AA9"/>
    <mergeCell ref="AB5:AB9"/>
    <mergeCell ref="AC5:AC9"/>
    <mergeCell ref="AD5:AD9"/>
    <mergeCell ref="AE5:AE9"/>
    <mergeCell ref="AF5:AF9"/>
    <mergeCell ref="AG5:AG9"/>
    <mergeCell ref="E1:K4"/>
    <mergeCell ref="L5:L9"/>
    <mergeCell ref="M5:M9"/>
    <mergeCell ref="E5:E9"/>
    <mergeCell ref="F5:F9"/>
    <mergeCell ref="G5:G9"/>
    <mergeCell ref="H5:H9"/>
    <mergeCell ref="I5:I9"/>
    <mergeCell ref="J5:J9"/>
    <mergeCell ref="K5:K9"/>
  </mergeCells>
  <conditionalFormatting sqref="O1:O10 O15:O1048576">
    <cfRule type="expression" dxfId="31" priority="1">
      <formula>O1&lt;&gt;""</formula>
    </cfRule>
  </conditionalFormatting>
  <dataValidations count="8">
    <dataValidation type="list" allowBlank="1" showInputMessage="1" showErrorMessage="1" sqref="L142:N142 M361:N361 M363:N363 M365:N365 M367:N367 M369:N369 M371:N371 H507 L140:N140 L138:N138 L136:N136 L134:N134 L132:N132 L168:N168 L166:N166 L164:N164 L162:N162 L160:N160 L158:N158 L156:N156 L154:N154 L170:N170 L180:N180 M261:N261 I424 I426 I428 I430 I432 I434 H505 H406 H408 M263:N263 M265:N265 M267:N267 M276:N276 M325:N325 H410 H412 I422 M327:N327 M329:N329 M331:N331 M349:N349 M357:N357 M359:N359 E90:N90" xr:uid="{480527EE-D32A-4B35-A2ED-A7CD28267F7E}">
      <formula1>_yn?</formula1>
    </dataValidation>
    <dataValidation type="list" allowBlank="1" showInputMessage="1" showErrorMessage="1" sqref="L105:N105 L107:N107 L109:N109 L111:N111 L115:N115 L117:N117 L101:N101 L113:M113" xr:uid="{4603FE1F-5586-4A63-B403-C92D738CFC15}">
      <formula1>_yn4</formula1>
    </dataValidation>
    <dataValidation type="list" allowBlank="1" showInputMessage="1" showErrorMessage="1" sqref="E132 I134:K134 E134 I136:K136 I138:K138 E136 E138 I140:K140 I142:K142 E140 E142 I154:K154 E154 I156:K156 E156 I158:K158 E158 I160:K160 E160 I162:K162 E162 I164:K164 E164 I166:K166 E166 I168:K168 E168 I170:K170 E170 I132:K132" xr:uid="{AEA3D2F4-794A-4967-B683-3E742A7EF181}">
      <formula1>_yn5</formula1>
    </dataValidation>
    <dataValidation type="list" allowBlank="1" showDropDown="1" showInputMessage="1" showErrorMessage="1" errorTitle="Do Not Change" error="This should remain as Y." sqref="G52:H52 G67:H67 E82:K82 E84:K84 E86:N86 E105:K105 E117:K117 E115:K115 E111:K111 E109:K109 E107:K107 E101:K101 F132:H132 F134:H134 F136:H136 F138:H138 F140:H140 F142:H142 F154:H154 F156:H156 F158:H158 F160:H160 F162:H162 F164:H164 F166:H166 F168:H168 F170:H170 E190:K190 E192:K192 E194:K194 E196:K196 E205:K205 E223:K223 E235:K235 E237:K237 E243:K243 E245:K245 L52:N52 G263:H263 G265:H265 G267:H267 G261:H261 G276:H276 L331 E113:K113 E397:K397 E395:K395 E393:K393 E180:K180 E50:N50 E61:N61 E69:N69 E65:L65 E323:N323 E381:N381 E383:N383 E385:N385 E48:N48 E371:L371 E357:L357 E361:L361 E363:L363 E365:L365 E367:L367 E369:L369 E359:L359 E349:L349 E329:L329 E325:L325 E327:L327 L276 L267 L265 L263 L261 L67 E247:K247 K448 K450 K452 K465 K467 K479 K481 K483 K487 K490 K492 K496 K494" xr:uid="{81A3C0E9-8D5D-434F-96F1-CF200585FDD3}">
      <formula1>"Y"</formula1>
    </dataValidation>
    <dataValidation type="list" allowBlank="1" showDropDown="1" showInputMessage="1" showErrorMessage="1" errorTitle="Do Not Change" error="This should remain &quot;N&quot;." sqref="E52:F52 I67:K67 E67:F67 I261:K261 L84:N84 L192:N192 L194:N194 L196:N196 L205:N205 L223:N223 L393:N393 E261:F261 I263:K263 I265:K265 E263:F263 E265:F265 I267:K267 E267:F267 I276:K276 E276:F276 L395:N395 L397:N397 E406:G406 E408:G408 E410:G410 E412:G412 E422:H422 E424:H424 E426:H426 E428:H428 E430:H430 E432:H432 E434:H434 E505:G505 L82:N82 F507:G507 E331:K331 E313:K313 E309:K309 E305:K305 I52:K52 I406:N406 I408:N408 I410:N410 I412:N412 J434:N434 J432:N432 J430:N430 J428:N428 J426:N426 J424:N424 J422:N422 I505:N505 I507:N507" xr:uid="{C8C007D8-8C7C-468B-8721-CA9FB0FC9AB2}">
      <formula1>"N"</formula1>
    </dataValidation>
    <dataValidation type="list" allowBlank="1" showInputMessage="1" showErrorMessage="1" sqref="L309:N309 L313:N313 L305:N305" xr:uid="{9909F691-18BF-4DF0-9474-92BA1E3D5C42}">
      <formula1>_yn7</formula1>
    </dataValidation>
    <dataValidation type="list" allowBlank="1" showInputMessage="1" showErrorMessage="1" sqref="L235:N235 L242:N243 L245:N245 L237:N237 N247:N250 L247:M247" xr:uid="{E35F20DC-BD1D-4092-B4AC-7E117850845C}">
      <formula1>_yn6</formula1>
    </dataValidation>
    <dataValidation type="list" showDropDown="1" showInputMessage="1" showErrorMessage="1" errorTitle="Do Not Change" error="This should remain &quot;N&quot;." sqref="E507" xr:uid="{A659D450-F528-4E75-9E5B-8403D9602EA4}">
      <formula1>"N"</formula1>
    </dataValidation>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221(d)(4)">
                <anchor moveWithCells="1">
                  <from>
                    <xdr:col>4</xdr:col>
                    <xdr:colOff>57150</xdr:colOff>
                    <xdr:row>8</xdr:row>
                    <xdr:rowOff>200025</xdr:rowOff>
                  </from>
                  <to>
                    <xdr:col>5</xdr:col>
                    <xdr:colOff>19050</xdr:colOff>
                    <xdr:row>12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ltText="221(d)(3)">
                <anchor moveWithCells="1">
                  <from>
                    <xdr:col>5</xdr:col>
                    <xdr:colOff>66675</xdr:colOff>
                    <xdr:row>8</xdr:row>
                    <xdr:rowOff>200025</xdr:rowOff>
                  </from>
                  <to>
                    <xdr:col>6</xdr:col>
                    <xdr:colOff>9525</xdr:colOff>
                    <xdr:row>12</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ltText="(d)(3) BMIR">
                <anchor moveWithCells="1">
                  <from>
                    <xdr:col>6</xdr:col>
                    <xdr:colOff>66675</xdr:colOff>
                    <xdr:row>8</xdr:row>
                    <xdr:rowOff>200025</xdr:rowOff>
                  </from>
                  <to>
                    <xdr:col>7</xdr:col>
                    <xdr:colOff>28575</xdr:colOff>
                    <xdr:row>12</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ltText="236">
                <anchor moveWithCells="1">
                  <from>
                    <xdr:col>7</xdr:col>
                    <xdr:colOff>66675</xdr:colOff>
                    <xdr:row>8</xdr:row>
                    <xdr:rowOff>200025</xdr:rowOff>
                  </from>
                  <to>
                    <xdr:col>8</xdr:col>
                    <xdr:colOff>28575</xdr:colOff>
                    <xdr:row>12</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ltText="232">
                <anchor moveWithCells="1">
                  <from>
                    <xdr:col>8</xdr:col>
                    <xdr:colOff>57150</xdr:colOff>
                    <xdr:row>8</xdr:row>
                    <xdr:rowOff>200025</xdr:rowOff>
                  </from>
                  <to>
                    <xdr:col>9</xdr:col>
                    <xdr:colOff>19050</xdr:colOff>
                    <xdr:row>12</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ltText="207/223(f)">
                <anchor moveWithCells="1">
                  <from>
                    <xdr:col>9</xdr:col>
                    <xdr:colOff>66675</xdr:colOff>
                    <xdr:row>8</xdr:row>
                    <xdr:rowOff>200025</xdr:rowOff>
                  </from>
                  <to>
                    <xdr:col>10</xdr:col>
                    <xdr:colOff>28575</xdr:colOff>
                    <xdr:row>12</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ltText="221(d)(4)-nm">
                <anchor moveWithCells="1">
                  <from>
                    <xdr:col>10</xdr:col>
                    <xdr:colOff>66675</xdr:colOff>
                    <xdr:row>8</xdr:row>
                    <xdr:rowOff>200025</xdr:rowOff>
                  </from>
                  <to>
                    <xdr:col>11</xdr:col>
                    <xdr:colOff>28575</xdr:colOff>
                    <xdr:row>12</xdr:row>
                    <xdr:rowOff>28575</xdr:rowOff>
                  </to>
                </anchor>
              </controlPr>
            </control>
          </mc:Choice>
        </mc:AlternateContent>
        <mc:AlternateContent xmlns:mc="http://schemas.openxmlformats.org/markup-compatibility/2006">
          <mc:Choice Requires="x14">
            <control shapeId="5130" r:id="rId11" name="Check Box 10">
              <controlPr defaultSize="0" autoFill="0" autoLine="0" autoPict="0" altText="Section 8 - Major">
                <anchor moveWithCells="1">
                  <from>
                    <xdr:col>11</xdr:col>
                    <xdr:colOff>66675</xdr:colOff>
                    <xdr:row>8</xdr:row>
                    <xdr:rowOff>209550</xdr:rowOff>
                  </from>
                  <to>
                    <xdr:col>12</xdr:col>
                    <xdr:colOff>28575</xdr:colOff>
                    <xdr:row>12</xdr:row>
                    <xdr:rowOff>28575</xdr:rowOff>
                  </to>
                </anchor>
              </controlPr>
            </control>
          </mc:Choice>
        </mc:AlternateContent>
        <mc:AlternateContent xmlns:mc="http://schemas.openxmlformats.org/markup-compatibility/2006">
          <mc:Choice Requires="x14">
            <control shapeId="5131" r:id="rId12" name="Check Box 11">
              <controlPr defaultSize="0" autoFill="0" autoLine="0" autoPict="0" altText="Section 8 - non-major">
                <anchor moveWithCells="1">
                  <from>
                    <xdr:col>12</xdr:col>
                    <xdr:colOff>76200</xdr:colOff>
                    <xdr:row>8</xdr:row>
                    <xdr:rowOff>200025</xdr:rowOff>
                  </from>
                  <to>
                    <xdr:col>13</xdr:col>
                    <xdr:colOff>38100</xdr:colOff>
                    <xdr:row>12</xdr:row>
                    <xdr:rowOff>19050</xdr:rowOff>
                  </to>
                </anchor>
              </controlPr>
            </control>
          </mc:Choice>
        </mc:AlternateContent>
        <mc:AlternateContent xmlns:mc="http://schemas.openxmlformats.org/markup-compatibility/2006">
          <mc:Choice Requires="x14">
            <control shapeId="5147" r:id="rId13" name="Check Box 27">
              <controlPr defaultSize="0" autoFill="0" autoLine="0" autoPict="0" altText="232">
                <anchor moveWithCells="1">
                  <from>
                    <xdr:col>9</xdr:col>
                    <xdr:colOff>57150</xdr:colOff>
                    <xdr:row>8</xdr:row>
                    <xdr:rowOff>200025</xdr:rowOff>
                  </from>
                  <to>
                    <xdr:col>10</xdr:col>
                    <xdr:colOff>19050</xdr:colOff>
                    <xdr:row>12</xdr:row>
                    <xdr:rowOff>19050</xdr:rowOff>
                  </to>
                </anchor>
              </controlPr>
            </control>
          </mc:Choice>
        </mc:AlternateContent>
        <mc:AlternateContent xmlns:mc="http://schemas.openxmlformats.org/markup-compatibility/2006">
          <mc:Choice Requires="x14">
            <control shapeId="5148" r:id="rId14" name="Check Box 28">
              <controlPr defaultSize="0" autoFill="0" autoLine="0" autoPict="0" altText="207/223(f)">
                <anchor moveWithCells="1">
                  <from>
                    <xdr:col>10</xdr:col>
                    <xdr:colOff>66675</xdr:colOff>
                    <xdr:row>8</xdr:row>
                    <xdr:rowOff>200025</xdr:rowOff>
                  </from>
                  <to>
                    <xdr:col>11</xdr:col>
                    <xdr:colOff>28575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ErrorMessage="1" errorTitle="Select from Drop Down" xr:uid="{A814D435-A57C-4AC6-A84A-EFB716F70D02}">
          <x14:formula1>
            <xm:f>Lists!$E$2:$E$4</xm:f>
          </x14:formula1>
          <xm:sqref>E18:G18 E20:G20 E22:G22 E24:G24 E26:G26 I20:N20 I22:N22 I24:N24 I26:N26 I18:N18</xm:sqref>
        </x14:dataValidation>
        <x14:dataValidation type="list" allowBlank="1" showInputMessage="1" showErrorMessage="1" errorTitle="Selectr from Drop Down" xr:uid="{8293D96C-3A32-4903-89EA-AEE9F87E09A2}">
          <x14:formula1>
            <xm:f>Lists!$G$2:$G$4</xm:f>
          </x14:formula1>
          <xm:sqref>H18 H24 H20 H22 H26</xm:sqref>
        </x14:dataValidation>
        <x14:dataValidation type="list" allowBlank="1" showInputMessage="1" showErrorMessage="1" xr:uid="{532A1C64-9117-4477-B748-A5FFE7FD9872}">
          <x14:formula1>
            <xm:f>Lists!$K$2:$K$4</xm:f>
          </x14:formula1>
          <xm:sqref>M67:N67 M65:N65</xm:sqref>
        </x14:dataValidation>
        <x14:dataValidation type="list" allowBlank="1" showInputMessage="1" showErrorMessage="1" xr:uid="{00A2C97A-1470-4CCF-9BF5-A384449808CD}">
          <x14:formula1>
            <xm:f>Lists!$I$2:$I$4</xm:f>
          </x14:formula1>
          <xm:sqref>E63:N63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8" tint="0.39997558519241921"/>
  </sheetPr>
  <dimension ref="A1:AJ957"/>
  <sheetViews>
    <sheetView zoomScaleNormal="100" workbookViewId="0">
      <selection activeCell="AI13" sqref="AI13:AI561"/>
    </sheetView>
  </sheetViews>
  <sheetFormatPr defaultRowHeight="12.75" x14ac:dyDescent="0.2"/>
  <cols>
    <col min="1" max="1" width="0.85546875" customWidth="1"/>
    <col min="2" max="2" width="2.7109375" style="6" customWidth="1"/>
    <col min="3" max="3" width="77" style="7" customWidth="1"/>
    <col min="4" max="5" width="11" customWidth="1"/>
    <col min="6" max="6" width="9.140625" style="124"/>
    <col min="7" max="7" width="21.7109375" style="124" customWidth="1"/>
    <col min="8" max="8" width="1.28515625" hidden="1" customWidth="1"/>
    <col min="9" max="22" width="1.28515625" customWidth="1"/>
    <col min="23" max="32" width="1.140625" customWidth="1"/>
    <col min="35" max="36" width="0" hidden="1" customWidth="1"/>
  </cols>
  <sheetData>
    <row r="1" spans="1:36" ht="18" x14ac:dyDescent="0.2">
      <c r="A1" s="199" t="s">
        <v>19</v>
      </c>
      <c r="B1" s="199"/>
      <c r="C1" s="199"/>
      <c r="D1" s="199"/>
      <c r="E1" s="199"/>
    </row>
    <row r="2" spans="1:36" hidden="1" x14ac:dyDescent="0.2">
      <c r="A2" s="10"/>
      <c r="B2" s="11"/>
      <c r="C2" s="12"/>
      <c r="D2" s="10"/>
      <c r="E2" s="10"/>
    </row>
    <row r="3" spans="1:36" hidden="1" x14ac:dyDescent="0.2">
      <c r="A3" s="10"/>
      <c r="B3" s="11"/>
      <c r="C3" s="12"/>
      <c r="D3" s="10"/>
      <c r="E3" s="10"/>
    </row>
    <row r="4" spans="1:36" hidden="1" x14ac:dyDescent="0.2">
      <c r="A4" s="10"/>
      <c r="B4" s="11"/>
      <c r="C4" s="12"/>
      <c r="D4" s="10"/>
      <c r="E4" s="10"/>
    </row>
    <row r="5" spans="1:36" hidden="1" x14ac:dyDescent="0.2">
      <c r="A5" s="10"/>
      <c r="B5" s="11"/>
      <c r="C5" s="12"/>
      <c r="D5" s="10"/>
      <c r="E5" s="10"/>
    </row>
    <row r="6" spans="1:36" hidden="1" x14ac:dyDescent="0.2">
      <c r="A6" s="10"/>
      <c r="B6" s="11"/>
      <c r="C6" s="12"/>
      <c r="D6" s="10"/>
      <c r="E6" s="10"/>
    </row>
    <row r="7" spans="1:36" hidden="1" x14ac:dyDescent="0.2">
      <c r="A7" s="10"/>
      <c r="B7" s="11"/>
      <c r="C7" s="12"/>
      <c r="D7" s="10"/>
      <c r="E7" s="10"/>
    </row>
    <row r="8" spans="1:36" hidden="1" x14ac:dyDescent="0.2">
      <c r="A8" s="10"/>
      <c r="B8" s="11"/>
      <c r="C8" s="12"/>
      <c r="D8" s="10"/>
      <c r="E8" s="10"/>
    </row>
    <row r="9" spans="1:36" hidden="1" x14ac:dyDescent="0.2">
      <c r="A9" s="10"/>
      <c r="B9" s="11"/>
      <c r="C9" s="12"/>
      <c r="D9" s="10"/>
      <c r="E9" s="10"/>
    </row>
    <row r="10" spans="1:36" hidden="1" x14ac:dyDescent="0.2">
      <c r="A10" s="10"/>
      <c r="B10" s="11"/>
      <c r="C10" s="12"/>
      <c r="D10" s="10"/>
      <c r="E10" s="10"/>
    </row>
    <row r="11" spans="1:36" x14ac:dyDescent="0.2">
      <c r="A11" s="10"/>
      <c r="B11" s="11"/>
      <c r="C11" s="12"/>
      <c r="D11" s="10"/>
      <c r="E11" s="10"/>
    </row>
    <row r="12" spans="1:36" ht="25.5" x14ac:dyDescent="0.2">
      <c r="C12" s="125" t="str">
        <f>IF(OR(COUNTIFS('Compliance-Matrix'!O13:O509,"Select Y/N")&gt;0,COUNTIFS('Compliance-Matrix'!O13:O509,"Please select ONLY one program.")&gt;0),"Please Clear Errors on Compliance Matrix Tab Before Printing.","")</f>
        <v>Please Clear Errors on Compliance Matrix Tab Before Printing.</v>
      </c>
      <c r="AJ12" s="91" t="s">
        <v>347</v>
      </c>
    </row>
    <row r="13" spans="1:36" s="9" customFormat="1" ht="36" x14ac:dyDescent="0.2">
      <c r="A13" s="95"/>
      <c r="B13" s="98"/>
      <c r="C13" s="96" t="str">
        <f>CONCATENATE("Testing Procedures for Consideration",IF('Compliance-Matrix'!AJ10="",""," For "),'Compliance-Matrix'!AJ10)</f>
        <v>Testing Procedures for Consideration For 221(d)(4)</v>
      </c>
      <c r="D13" s="109" t="s">
        <v>20</v>
      </c>
      <c r="E13" s="97" t="s">
        <v>21</v>
      </c>
      <c r="F13" s="179"/>
      <c r="G13" s="179"/>
      <c r="AI13" s="9" t="s">
        <v>335</v>
      </c>
      <c r="AJ13" s="9" t="s">
        <v>338</v>
      </c>
    </row>
    <row r="14" spans="1:36" ht="15.75" x14ac:dyDescent="0.2">
      <c r="A14" s="129"/>
      <c r="B14" s="130" t="str">
        <f>IF(AI14="","",IF('Compliance-Matrix'!B14=0,"",'Compliance-Matrix'!B14))</f>
        <v/>
      </c>
      <c r="C14" s="131"/>
      <c r="D14" s="132"/>
      <c r="E14" s="133"/>
      <c r="AI14" s="9" t="str">
        <f>IF('Compliance-Matrix'!AJ14=0,"",'Compliance-Matrix'!AJ14)</f>
        <v/>
      </c>
    </row>
    <row r="15" spans="1:36" x14ac:dyDescent="0.2">
      <c r="A15" s="129"/>
      <c r="B15" s="134" t="str">
        <f>IF(AI15="","",IF('Compliance-Matrix'!B15=0,"",'Compliance-Matrix'!B15))</f>
        <v/>
      </c>
      <c r="C15" s="131" t="str">
        <f>IF(AI15="","",IF('Compliance-Matrix'!C15=0,"",'Compliance-Matrix'!C15))</f>
        <v/>
      </c>
      <c r="D15" s="135"/>
      <c r="E15" s="136"/>
      <c r="AI15" s="9" t="str">
        <f>IF('Compliance-Matrix'!AJ15=0,"",'Compliance-Matrix'!AJ15)</f>
        <v/>
      </c>
    </row>
    <row r="16" spans="1:36" x14ac:dyDescent="0.2">
      <c r="A16" s="137"/>
      <c r="B16" s="134" t="str">
        <f>IF(AI16="","",IF('Compliance-Matrix'!B16=0,"",'Compliance-Matrix'!B16))</f>
        <v/>
      </c>
      <c r="C16" s="131" t="str">
        <f>IF(AI16="","",IF('Compliance-Matrix'!C16=0,"",'Compliance-Matrix'!C16))</f>
        <v/>
      </c>
      <c r="D16" s="135"/>
      <c r="E16" s="136"/>
      <c r="AI16" s="9" t="str">
        <f>IF('Compliance-Matrix'!AJ16=0,"",'Compliance-Matrix'!AJ16)</f>
        <v/>
      </c>
    </row>
    <row r="17" spans="1:35" x14ac:dyDescent="0.2">
      <c r="A17" s="129"/>
      <c r="B17" s="134" t="str">
        <f>IF(AI17="","",IF('Compliance-Matrix'!B17=0,"",'Compliance-Matrix'!B17))</f>
        <v/>
      </c>
      <c r="C17" s="138" t="str">
        <f>IF(AI17="","",IF('Compliance-Matrix'!C17=0,"",'Compliance-Matrix'!C17))</f>
        <v/>
      </c>
      <c r="D17" s="139"/>
      <c r="E17" s="136"/>
      <c r="AI17" s="9" t="str">
        <f>IF('Compliance-Matrix'!AJ17=0,"",'Compliance-Matrix'!AJ17)</f>
        <v/>
      </c>
    </row>
    <row r="18" spans="1:35" x14ac:dyDescent="0.2">
      <c r="A18" s="129"/>
      <c r="B18" s="134" t="str">
        <f>IF(AI18="","",IF('Compliance-Matrix'!B18=0,"",'Compliance-Matrix'!B18))</f>
        <v/>
      </c>
      <c r="C18" s="131" t="str">
        <f>IF(AI18="","",IF('Compliance-Matrix'!C18=0,"",'Compliance-Matrix'!C18))</f>
        <v/>
      </c>
      <c r="D18" s="135"/>
      <c r="E18" s="136"/>
      <c r="AI18" s="9" t="str">
        <f>IF('Compliance-Matrix'!AJ18=0,"",'Compliance-Matrix'!AJ18)</f>
        <v/>
      </c>
    </row>
    <row r="19" spans="1:35" x14ac:dyDescent="0.2">
      <c r="A19" s="129"/>
      <c r="B19" s="134" t="str">
        <f>IF(AI19="","",IF('Compliance-Matrix'!B19=0,"",'Compliance-Matrix'!B19))</f>
        <v/>
      </c>
      <c r="C19" s="131" t="str">
        <f>IF(AI19="","",IF('Compliance-Matrix'!C19=0,"",'Compliance-Matrix'!C19))</f>
        <v/>
      </c>
      <c r="D19" s="135"/>
      <c r="E19" s="136"/>
      <c r="AI19" s="9" t="str">
        <f>IF('Compliance-Matrix'!AJ19=0,"",'Compliance-Matrix'!AJ19)</f>
        <v/>
      </c>
    </row>
    <row r="20" spans="1:35" x14ac:dyDescent="0.2">
      <c r="A20" s="129"/>
      <c r="B20" s="134" t="str">
        <f>IF(AI20="","",IF('Compliance-Matrix'!B20=0,"",'Compliance-Matrix'!B20))</f>
        <v/>
      </c>
      <c r="C20" s="131" t="str">
        <f>IF(AI20="","",IF('Compliance-Matrix'!C20=0,"",'Compliance-Matrix'!C20))</f>
        <v/>
      </c>
      <c r="D20" s="135"/>
      <c r="E20" s="136"/>
      <c r="AI20" s="9" t="str">
        <f>IF('Compliance-Matrix'!AJ20=0,"",'Compliance-Matrix'!AJ20)</f>
        <v/>
      </c>
    </row>
    <row r="21" spans="1:35" x14ac:dyDescent="0.2">
      <c r="A21" s="129"/>
      <c r="B21" s="134" t="str">
        <f>IF(AI21="","",IF('Compliance-Matrix'!B21=0,"",'Compliance-Matrix'!B21))</f>
        <v/>
      </c>
      <c r="C21" s="131" t="str">
        <f>IF(AI21="","",IF('Compliance-Matrix'!C21=0,"",'Compliance-Matrix'!C21))</f>
        <v/>
      </c>
      <c r="D21" s="135"/>
      <c r="E21" s="136"/>
      <c r="AI21" s="9" t="str">
        <f>IF('Compliance-Matrix'!AJ21=0,"",'Compliance-Matrix'!AJ21)</f>
        <v/>
      </c>
    </row>
    <row r="22" spans="1:35" x14ac:dyDescent="0.2">
      <c r="A22" s="129"/>
      <c r="B22" s="134" t="str">
        <f>IF(AI22="","",IF('Compliance-Matrix'!B22=0,"",'Compliance-Matrix'!B22))</f>
        <v/>
      </c>
      <c r="C22" s="131" t="str">
        <f>IF(AI22="","",IF('Compliance-Matrix'!C22=0,"",'Compliance-Matrix'!C22))</f>
        <v/>
      </c>
      <c r="D22" s="135"/>
      <c r="E22" s="136"/>
      <c r="AI22" s="9" t="str">
        <f>IF('Compliance-Matrix'!AJ22=0,"",'Compliance-Matrix'!AJ22)</f>
        <v/>
      </c>
    </row>
    <row r="23" spans="1:35" x14ac:dyDescent="0.2">
      <c r="A23" s="129"/>
      <c r="B23" s="134" t="str">
        <f>IF(AI23="","",IF('Compliance-Matrix'!B23=0,"",'Compliance-Matrix'!B23))</f>
        <v/>
      </c>
      <c r="C23" s="131" t="str">
        <f>IF(AI23="","",IF('Compliance-Matrix'!C23=0,"",'Compliance-Matrix'!C23))</f>
        <v/>
      </c>
      <c r="D23" s="135"/>
      <c r="E23" s="136"/>
      <c r="AI23" s="9" t="str">
        <f>IF('Compliance-Matrix'!AJ23=0,"",'Compliance-Matrix'!AJ23)</f>
        <v/>
      </c>
    </row>
    <row r="24" spans="1:35" x14ac:dyDescent="0.2">
      <c r="A24" s="129"/>
      <c r="B24" s="134" t="str">
        <f>IF(AI24="","",IF('Compliance-Matrix'!B24=0,"",'Compliance-Matrix'!B24))</f>
        <v/>
      </c>
      <c r="C24" s="131" t="str">
        <f>IF(AI24="","",IF('Compliance-Matrix'!C24=0,"",'Compliance-Matrix'!C24))</f>
        <v/>
      </c>
      <c r="D24" s="135"/>
      <c r="E24" s="136"/>
      <c r="AI24" s="9" t="str">
        <f>IF('Compliance-Matrix'!AJ24=0,"",'Compliance-Matrix'!AJ24)</f>
        <v/>
      </c>
    </row>
    <row r="25" spans="1:35" x14ac:dyDescent="0.2">
      <c r="A25" s="129"/>
      <c r="B25" s="134" t="str">
        <f>IF(AI25="","",IF('Compliance-Matrix'!B25=0,"",'Compliance-Matrix'!B25))</f>
        <v/>
      </c>
      <c r="C25" s="131" t="str">
        <f>IF(AI25="","",IF('Compliance-Matrix'!C25=0,"",'Compliance-Matrix'!C25))</f>
        <v/>
      </c>
      <c r="D25" s="135"/>
      <c r="E25" s="136"/>
      <c r="AI25" s="9" t="str">
        <f>IF('Compliance-Matrix'!AJ25=0,"",'Compliance-Matrix'!AJ25)</f>
        <v/>
      </c>
    </row>
    <row r="26" spans="1:35" x14ac:dyDescent="0.2">
      <c r="A26" s="129"/>
      <c r="B26" s="134" t="str">
        <f>IF(AI26="","",IF('Compliance-Matrix'!B26=0,"",'Compliance-Matrix'!B26))</f>
        <v/>
      </c>
      <c r="C26" s="131" t="str">
        <f>IF(AI26="","",IF('Compliance-Matrix'!C26=0,"",'Compliance-Matrix'!C26))</f>
        <v/>
      </c>
      <c r="D26" s="135"/>
      <c r="E26" s="136"/>
      <c r="AI26" s="9" t="str">
        <f>IF('Compliance-Matrix'!AJ26=0,"",'Compliance-Matrix'!AJ26)</f>
        <v/>
      </c>
    </row>
    <row r="27" spans="1:35" x14ac:dyDescent="0.2">
      <c r="A27" s="129"/>
      <c r="B27" s="134" t="str">
        <f>IF(AI27="","",IF('Compliance-Matrix'!B27=0,"",'Compliance-Matrix'!B27))</f>
        <v/>
      </c>
      <c r="C27" s="131" t="str">
        <f>IF(AI27="","",IF('Compliance-Matrix'!C27=0,"",'Compliance-Matrix'!C27))</f>
        <v/>
      </c>
      <c r="D27" s="135"/>
      <c r="E27" s="136"/>
      <c r="AI27" s="9" t="str">
        <f>IF('Compliance-Matrix'!AJ27=0,"",'Compliance-Matrix'!AJ27)</f>
        <v/>
      </c>
    </row>
    <row r="28" spans="1:35" ht="15.75" x14ac:dyDescent="0.2">
      <c r="A28" s="129"/>
      <c r="B28" s="134" t="str">
        <f>IF(AI28="","",IF('Compliance-Matrix'!B28=0,"",'Compliance-Matrix'!B28))</f>
        <v/>
      </c>
      <c r="C28" s="140" t="str">
        <f>IF(AI28="","",IF('Compliance-Matrix'!C28=0,"",'Compliance-Matrix'!C28))</f>
        <v/>
      </c>
      <c r="D28" s="141"/>
      <c r="E28" s="136"/>
      <c r="AI28" s="9" t="str">
        <f>IF('Compliance-Matrix'!AJ28=0,"",'Compliance-Matrix'!AJ28)</f>
        <v/>
      </c>
    </row>
    <row r="29" spans="1:35" ht="15.75" x14ac:dyDescent="0.2">
      <c r="A29" s="129"/>
      <c r="B29" s="134" t="str">
        <f>IF(AI29="","",IF('Compliance-Matrix'!B29=0,"",'Compliance-Matrix'!B29))</f>
        <v/>
      </c>
      <c r="C29" s="142" t="str">
        <f>IF(AI29="","",IF('Compliance-Matrix'!C29=0,"",'Compliance-Matrix'!C29))</f>
        <v/>
      </c>
      <c r="D29" s="143"/>
      <c r="E29" s="136"/>
      <c r="AI29" s="9" t="str">
        <f>IF('Compliance-Matrix'!AJ29=0,"",'Compliance-Matrix'!AJ29)</f>
        <v/>
      </c>
    </row>
    <row r="30" spans="1:35" ht="18.75" x14ac:dyDescent="0.2">
      <c r="A30" s="129"/>
      <c r="B30" s="134" t="str">
        <f>IF(AI30="","",IF('Compliance-Matrix'!B30=0,"",'Compliance-Matrix'!B30))</f>
        <v/>
      </c>
      <c r="C30" s="144" t="str">
        <f>IF(AI30="","",IF('Compliance-Matrix'!C30=0,"",'Compliance-Matrix'!C30))</f>
        <v/>
      </c>
      <c r="D30" s="145"/>
      <c r="E30" s="136"/>
      <c r="AI30" s="9" t="str">
        <f>IF('Compliance-Matrix'!AJ30=0,"",'Compliance-Matrix'!AJ30)</f>
        <v/>
      </c>
    </row>
    <row r="31" spans="1:35" x14ac:dyDescent="0.2">
      <c r="A31" s="129"/>
      <c r="B31" s="134" t="str">
        <f>IF(AI31="","",IF('Compliance-Matrix'!B31=0,"",'Compliance-Matrix'!B31))</f>
        <v/>
      </c>
      <c r="C31" s="131" t="str">
        <f>IF(AI31="","",IF('Compliance-Matrix'!C31=0,"",'Compliance-Matrix'!C31))</f>
        <v/>
      </c>
      <c r="D31" s="135"/>
      <c r="E31" s="136"/>
      <c r="AI31" s="9" t="str">
        <f>IF('Compliance-Matrix'!AJ31=0,"",'Compliance-Matrix'!AJ31)</f>
        <v/>
      </c>
    </row>
    <row r="32" spans="1:35" x14ac:dyDescent="0.2">
      <c r="A32" s="129"/>
      <c r="B32" s="134" t="str">
        <f>IF(AI32="","",IF('Compliance-Matrix'!B32=0,"",'Compliance-Matrix'!B32))</f>
        <v/>
      </c>
      <c r="C32" s="146" t="str">
        <f>IF(AI32="","",IF('Compliance-Matrix'!C32=0,"",'Compliance-Matrix'!C32))</f>
        <v/>
      </c>
      <c r="D32" s="147"/>
      <c r="E32" s="136"/>
      <c r="AI32" s="9" t="str">
        <f>IF('Compliance-Matrix'!AJ32=0,"",'Compliance-Matrix'!AJ32)</f>
        <v/>
      </c>
    </row>
    <row r="33" spans="1:35" x14ac:dyDescent="0.2">
      <c r="A33" s="129"/>
      <c r="B33" s="134" t="str">
        <f>IF(AI33="","",IF('Compliance-Matrix'!B33=0,"",'Compliance-Matrix'!B33))</f>
        <v/>
      </c>
      <c r="C33" s="148" t="str">
        <f>IF(AI33="","",IF('Compliance-Matrix'!C33=0,"",'Compliance-Matrix'!C33))</f>
        <v/>
      </c>
      <c r="D33" s="149"/>
      <c r="E33" s="136"/>
      <c r="AI33" s="9" t="str">
        <f>IF('Compliance-Matrix'!AJ33=0,"",'Compliance-Matrix'!AJ33)</f>
        <v/>
      </c>
    </row>
    <row r="34" spans="1:35" x14ac:dyDescent="0.2">
      <c r="A34" s="129"/>
      <c r="B34" s="134" t="str">
        <f>IF(AI34="","",IF('Compliance-Matrix'!B34=0,"",'Compliance-Matrix'!B34))</f>
        <v/>
      </c>
      <c r="C34" s="148" t="str">
        <f>IF(AI34="","",IF('Compliance-Matrix'!C34=0,"",'Compliance-Matrix'!C34))</f>
        <v/>
      </c>
      <c r="D34" s="149"/>
      <c r="E34" s="136"/>
      <c r="AI34" s="9" t="str">
        <f>IF('Compliance-Matrix'!AJ34=0,"",'Compliance-Matrix'!AJ34)</f>
        <v/>
      </c>
    </row>
    <row r="35" spans="1:35" x14ac:dyDescent="0.2">
      <c r="A35" s="129"/>
      <c r="B35" s="134" t="str">
        <f>IF(AI35="","",IF('Compliance-Matrix'!B35=0,"",'Compliance-Matrix'!B35))</f>
        <v/>
      </c>
      <c r="C35" s="148" t="str">
        <f>IF(AI35="","",IF('Compliance-Matrix'!C35=0,"",'Compliance-Matrix'!C35))</f>
        <v/>
      </c>
      <c r="D35" s="149"/>
      <c r="E35" s="136"/>
      <c r="AI35" s="9" t="str">
        <f>IF('Compliance-Matrix'!AJ35=0,"",'Compliance-Matrix'!AJ35)</f>
        <v/>
      </c>
    </row>
    <row r="36" spans="1:35" x14ac:dyDescent="0.2">
      <c r="A36" s="129"/>
      <c r="B36" s="134" t="str">
        <f>IF(AI36="","",IF('Compliance-Matrix'!B36=0,"",'Compliance-Matrix'!B36))</f>
        <v/>
      </c>
      <c r="C36" s="148" t="str">
        <f>IF(AI36="","",IF('Compliance-Matrix'!C36=0,"",'Compliance-Matrix'!C36))</f>
        <v/>
      </c>
      <c r="D36" s="149"/>
      <c r="E36" s="136"/>
      <c r="AI36" s="9" t="str">
        <f>IF('Compliance-Matrix'!AJ36=0,"",'Compliance-Matrix'!AJ36)</f>
        <v/>
      </c>
    </row>
    <row r="37" spans="1:35" x14ac:dyDescent="0.2">
      <c r="A37" s="129"/>
      <c r="B37" s="134" t="str">
        <f>IF(AI37="","",IF('Compliance-Matrix'!B37=0,"",'Compliance-Matrix'!B37))</f>
        <v/>
      </c>
      <c r="C37" s="148" t="str">
        <f>IF(AI37="","",IF('Compliance-Matrix'!C37=0,"",'Compliance-Matrix'!C37))</f>
        <v/>
      </c>
      <c r="D37" s="149"/>
      <c r="E37" s="136"/>
      <c r="AI37" s="9" t="str">
        <f>IF('Compliance-Matrix'!AJ37=0,"",'Compliance-Matrix'!AJ37)</f>
        <v/>
      </c>
    </row>
    <row r="38" spans="1:35" x14ac:dyDescent="0.2">
      <c r="A38" s="129"/>
      <c r="B38" s="134" t="str">
        <f>IF(AI38="","",IF('Compliance-Matrix'!B38=0,"",'Compliance-Matrix'!B38))</f>
        <v/>
      </c>
      <c r="C38" s="148" t="str">
        <f>IF(AI38="","",IF('Compliance-Matrix'!C38=0,"",'Compliance-Matrix'!C38))</f>
        <v/>
      </c>
      <c r="D38" s="149"/>
      <c r="E38" s="136"/>
      <c r="AI38" s="9" t="str">
        <f>IF('Compliance-Matrix'!AJ38=0,"",'Compliance-Matrix'!AJ38)</f>
        <v/>
      </c>
    </row>
    <row r="39" spans="1:35" x14ac:dyDescent="0.2">
      <c r="A39" s="150"/>
      <c r="B39" s="134" t="str">
        <f>IF(AI39="","",IF('Compliance-Matrix'!B39=0,"",'Compliance-Matrix'!B39))</f>
        <v/>
      </c>
      <c r="C39" s="148" t="str">
        <f>IF(AI39="","",IF('Compliance-Matrix'!C39=0,"",'Compliance-Matrix'!C39))</f>
        <v/>
      </c>
      <c r="D39" s="149"/>
      <c r="E39" s="136"/>
      <c r="AI39" s="9" t="str">
        <f>IF('Compliance-Matrix'!AJ39=0,"",'Compliance-Matrix'!AJ39)</f>
        <v/>
      </c>
    </row>
    <row r="40" spans="1:35" x14ac:dyDescent="0.2">
      <c r="A40" s="129"/>
      <c r="B40" s="134" t="str">
        <f>IF(AI40="","",IF('Compliance-Matrix'!B40=0,"",'Compliance-Matrix'!B40))</f>
        <v/>
      </c>
      <c r="C40" s="151" t="str">
        <f>IF(AI40="","",IF('Compliance-Matrix'!C40=0,"",'Compliance-Matrix'!C40))</f>
        <v/>
      </c>
      <c r="D40" s="152"/>
      <c r="E40" s="136"/>
      <c r="AI40" s="9" t="str">
        <f>IF('Compliance-Matrix'!AJ40=0,"",'Compliance-Matrix'!AJ40)</f>
        <v/>
      </c>
    </row>
    <row r="41" spans="1:35" x14ac:dyDescent="0.2">
      <c r="A41" s="129"/>
      <c r="B41" s="134" t="str">
        <f>IF(AI41="","",IF('Compliance-Matrix'!B41=0,"",'Compliance-Matrix'!B41))</f>
        <v/>
      </c>
      <c r="C41" s="151" t="str">
        <f>IF(AI41="","",IF('Compliance-Matrix'!C41=0,"",'Compliance-Matrix'!C41))</f>
        <v/>
      </c>
      <c r="D41" s="152"/>
      <c r="E41" s="136"/>
      <c r="AI41" s="9" t="str">
        <f>IF('Compliance-Matrix'!AJ41=0,"",'Compliance-Matrix'!AJ41)</f>
        <v/>
      </c>
    </row>
    <row r="42" spans="1:35" x14ac:dyDescent="0.2">
      <c r="A42" s="153"/>
      <c r="B42" s="154" t="str">
        <f>IF(AI42="","",IF('Compliance-Matrix'!B42=0,"",'Compliance-Matrix'!B42))</f>
        <v/>
      </c>
      <c r="C42" s="155" t="str">
        <f>IF(AI42="","",IF('Compliance-Matrix'!C42=0,"",'Compliance-Matrix'!C42))</f>
        <v/>
      </c>
      <c r="D42" s="155"/>
      <c r="E42" s="156"/>
      <c r="AI42" s="9" t="str">
        <f>IF('Compliance-Matrix'!AJ42=0,"",'Compliance-Matrix'!AJ42)</f>
        <v/>
      </c>
    </row>
    <row r="43" spans="1:35" x14ac:dyDescent="0.2">
      <c r="A43" s="153"/>
      <c r="B43" s="154" t="str">
        <f>IF(AI43="","",IF('Compliance-Matrix'!B43=0,"",'Compliance-Matrix'!B43))</f>
        <v/>
      </c>
      <c r="C43" s="155" t="str">
        <f>IF(AI43="","",IF('Compliance-Matrix'!C43=0,"",'Compliance-Matrix'!C43))</f>
        <v/>
      </c>
      <c r="D43" s="155"/>
      <c r="E43" s="156"/>
      <c r="AI43" s="9">
        <f>IF('Compliance-Matrix'!AJ43=0,"",'Compliance-Matrix'!AJ43)</f>
        <v>1</v>
      </c>
    </row>
    <row r="44" spans="1:35" ht="15.75" x14ac:dyDescent="0.2">
      <c r="A44" s="129"/>
      <c r="B44" s="130" t="str">
        <f>IF(AI44="","",IF('Compliance-Matrix'!B44=0,"",'Compliance-Matrix'!B44))</f>
        <v>• Fair Housing and Nondiscrimination (Activites Allowed/Unallowed &amp; Eligibility)</v>
      </c>
      <c r="C44" s="131"/>
      <c r="D44" s="135"/>
      <c r="E44" s="136"/>
      <c r="AI44" s="9">
        <f>IF('Compliance-Matrix'!AJ44=0,"",'Compliance-Matrix'!AJ44)</f>
        <v>1</v>
      </c>
    </row>
    <row r="45" spans="1:35" x14ac:dyDescent="0.2">
      <c r="A45" s="129"/>
      <c r="B45" s="134" t="str">
        <f>IF(AI45="","",IF('Compliance-Matrix'!B45=0,"",'Compliance-Matrix'!B45))</f>
        <v/>
      </c>
      <c r="C45" s="131" t="str">
        <f>IF(AI45="","",IF('Compliance-Matrix'!C45=0,"",'Compliance-Matrix'!C45))</f>
        <v>Compliance Requirement: 
Owners and management agents are prohibited from discriminatory practices in accepting applications, renting units, and designating units or sections of a project for renting to prohibited bases in accordance with the Fair Housing Act and the provisions of the regulatory agreement.</v>
      </c>
      <c r="D45" s="135"/>
      <c r="E45" s="136"/>
      <c r="AI45" s="9">
        <f>IF('Compliance-Matrix'!AJ45=0,"",'Compliance-Matrix'!AJ45)</f>
        <v>1</v>
      </c>
    </row>
    <row r="46" spans="1:35" x14ac:dyDescent="0.2">
      <c r="A46" s="129"/>
      <c r="B46" s="134" t="str">
        <f>IF(AI46="","",IF('Compliance-Matrix'!B46=0,"",'Compliance-Matrix'!B46))</f>
        <v/>
      </c>
      <c r="C46" s="131" t="str">
        <f>IF(AI46="","",IF('Compliance-Matrix'!C46=0,"",'Compliance-Matrix'!C46))</f>
        <v/>
      </c>
      <c r="D46" s="135"/>
      <c r="E46" s="136"/>
      <c r="AI46" s="9">
        <f>IF('Compliance-Matrix'!AJ46=0,"",'Compliance-Matrix'!AJ46)</f>
        <v>1</v>
      </c>
    </row>
    <row r="47" spans="1:35" x14ac:dyDescent="0.2">
      <c r="A47" s="129"/>
      <c r="B47" s="134" t="str">
        <f>IF(AI47="","",IF('Compliance-Matrix'!B47=0,"",'Compliance-Matrix'!B47))</f>
        <v/>
      </c>
      <c r="C47" s="138" t="str">
        <f>IF(AI47="","",IF('Compliance-Matrix'!C47=0,"",'Compliance-Matrix'!C47))</f>
        <v>Suggested Audit Procedures:</v>
      </c>
      <c r="D47" s="139"/>
      <c r="E47" s="136"/>
      <c r="AI47" s="9">
        <f>IF('Compliance-Matrix'!AJ47=0,"",'Compliance-Matrix'!AJ47)</f>
        <v>1</v>
      </c>
    </row>
    <row r="48" spans="1:35" x14ac:dyDescent="0.2">
      <c r="A48" s="129"/>
      <c r="B48" s="134" t="str">
        <f>IF(AI48="","",IF('Compliance-Matrix'!B48=0,"",'Compliance-Matrix'!B48))</f>
        <v/>
      </c>
      <c r="C48" s="131" t="str">
        <f>IF(AI48="","",IF('Compliance-Matrix'!C48=0,"",'Compliance-Matrix'!C48))</f>
        <v>a. Obtain a copy of the project’s approved affirmative fair housing marketing plan, if applicable. Review the marketing plan for compliance with appropriate statutes and the regulatory agreement. Section 232 projects will not have an affirmative fair housing marketing plan but have a regulatory obligation not to discriminate.</v>
      </c>
      <c r="D48" s="135"/>
      <c r="E48" s="136"/>
      <c r="AI48" s="9">
        <f>IF('Compliance-Matrix'!AJ48=0,"",'Compliance-Matrix'!AJ48)</f>
        <v>1</v>
      </c>
    </row>
    <row r="49" spans="1:35" x14ac:dyDescent="0.2">
      <c r="A49" s="129"/>
      <c r="B49" s="134" t="str">
        <f>IF(AI49="","",IF('Compliance-Matrix'!B49=0,"",'Compliance-Matrix'!B49))</f>
        <v/>
      </c>
      <c r="C49" s="131" t="str">
        <f>IF(AI49="","",IF('Compliance-Matrix'!C49=0,"",'Compliance-Matrix'!C49))</f>
        <v/>
      </c>
      <c r="D49" s="135"/>
      <c r="E49" s="136"/>
      <c r="AI49" s="9">
        <f>IF('Compliance-Matrix'!AJ49=0,"",'Compliance-Matrix'!AJ49)</f>
        <v>1</v>
      </c>
    </row>
    <row r="50" spans="1:35" x14ac:dyDescent="0.2">
      <c r="A50" s="129"/>
      <c r="B50" s="134" t="str">
        <f>IF(AI50="","",IF('Compliance-Matrix'!B50=0,"",'Compliance-Matrix'!B50))</f>
        <v/>
      </c>
      <c r="C50" s="131" t="str">
        <f>IF(AI50="","",IF('Compliance-Matrix'!C50=0,"",'Compliance-Matrix'!C50))</f>
        <v>b. Obtain an understanding of the owner/management agent’s policies and procedures relating to marketing of the units; processing, approving, and rejecting applications; and providing reasonable accommodation to applicants and tenants with disabilities in accordance with the requirements of applicable federal civil rights laws *and the Americans with Disabilities Act.*</v>
      </c>
      <c r="D50" s="135"/>
      <c r="E50" s="136"/>
      <c r="AI50" s="9">
        <f>IF('Compliance-Matrix'!AJ50=0,"",'Compliance-Matrix'!AJ50)</f>
        <v>1</v>
      </c>
    </row>
    <row r="51" spans="1:35" x14ac:dyDescent="0.2">
      <c r="A51" s="129"/>
      <c r="B51" s="134" t="str">
        <f>IF(AI51="","",IF('Compliance-Matrix'!B51=0,"",'Compliance-Matrix'!B51))</f>
        <v/>
      </c>
      <c r="C51" s="131" t="str">
        <f>IF(AI51="","",IF('Compliance-Matrix'!C51=0,"",'Compliance-Matrix'!C51))</f>
        <v/>
      </c>
      <c r="D51" s="135"/>
      <c r="E51" s="136"/>
      <c r="AI51" s="9">
        <f>IF('Compliance-Matrix'!AJ51=0,"",'Compliance-Matrix'!AJ51)</f>
        <v>1</v>
      </c>
    </row>
    <row r="52" spans="1:35" x14ac:dyDescent="0.2">
      <c r="A52" s="129"/>
      <c r="B52" s="134" t="str">
        <f>IF(AI52="","",IF('Compliance-Matrix'!B52=0,"",'Compliance-Matrix'!B52))</f>
        <v/>
      </c>
      <c r="C52" s="131" t="str">
        <f>IF(AI52="","",IF('Compliance-Matrix'!C52=0,"",'Compliance-Matrix'!C52))</f>
        <v/>
      </c>
      <c r="D52" s="135"/>
      <c r="E52" s="136"/>
      <c r="AI52" s="9" t="str">
        <f>IF('Compliance-Matrix'!AJ52=0,"",'Compliance-Matrix'!AJ52)</f>
        <v/>
      </c>
    </row>
    <row r="53" spans="1:35" x14ac:dyDescent="0.2">
      <c r="A53" s="129"/>
      <c r="B53" s="134" t="str">
        <f>IF(AI53="","",IF('Compliance-Matrix'!B53=0,"",'Compliance-Matrix'!B53))</f>
        <v/>
      </c>
      <c r="C53" s="157" t="str">
        <f>IF(AI53="","",IF('Compliance-Matrix'!C53=0,"",'Compliance-Matrix'!C53))</f>
        <v/>
      </c>
      <c r="D53" s="158"/>
      <c r="E53" s="136"/>
      <c r="AI53" s="9" t="str">
        <f>IF('Compliance-Matrix'!AJ53=0,"",'Compliance-Matrix'!AJ53)</f>
        <v/>
      </c>
    </row>
    <row r="54" spans="1:35" x14ac:dyDescent="0.2">
      <c r="A54" s="129"/>
      <c r="B54" s="134" t="str">
        <f>IF(AI54="","",IF('Compliance-Matrix'!B54=0,"",'Compliance-Matrix'!B54))</f>
        <v/>
      </c>
      <c r="C54" s="159" t="str">
        <f>IF(AI54="","",IF('Compliance-Matrix'!C54=0,"",'Compliance-Matrix'!C54))</f>
        <v/>
      </c>
      <c r="D54" s="160"/>
      <c r="E54" s="136"/>
      <c r="AI54" s="9" t="str">
        <f>IF('Compliance-Matrix'!AJ54=0,"",'Compliance-Matrix'!AJ54)</f>
        <v/>
      </c>
    </row>
    <row r="55" spans="1:35" x14ac:dyDescent="0.2">
      <c r="A55" s="129"/>
      <c r="B55" s="134" t="str">
        <f>IF(AI55="","",IF('Compliance-Matrix'!B55=0,"",'Compliance-Matrix'!B55))</f>
        <v/>
      </c>
      <c r="C55" s="159" t="str">
        <f>IF(AI55="","",IF('Compliance-Matrix'!C55=0,"",'Compliance-Matrix'!C55))</f>
        <v/>
      </c>
      <c r="D55" s="160"/>
      <c r="E55" s="136"/>
      <c r="AI55" s="9" t="str">
        <f>IF('Compliance-Matrix'!AJ55=0,"",'Compliance-Matrix'!AJ55)</f>
        <v/>
      </c>
    </row>
    <row r="56" spans="1:35" x14ac:dyDescent="0.2">
      <c r="A56" s="129"/>
      <c r="B56" s="134" t="str">
        <f>IF(AI56="","",IF('Compliance-Matrix'!B56=0,"",'Compliance-Matrix'!B56))</f>
        <v/>
      </c>
      <c r="C56" s="159" t="str">
        <f>IF(AI56="","",IF('Compliance-Matrix'!C56=0,"",'Compliance-Matrix'!C56))</f>
        <v/>
      </c>
      <c r="D56" s="160"/>
      <c r="E56" s="136"/>
      <c r="AI56" s="9" t="str">
        <f>IF('Compliance-Matrix'!AJ56=0,"",'Compliance-Matrix'!AJ56)</f>
        <v/>
      </c>
    </row>
    <row r="57" spans="1:35" x14ac:dyDescent="0.2">
      <c r="A57" s="129"/>
      <c r="B57" s="134" t="str">
        <f>IF(AI57="","",IF('Compliance-Matrix'!B57=0,"",'Compliance-Matrix'!B57))</f>
        <v/>
      </c>
      <c r="C57" s="159" t="str">
        <f>IF(AI57="","",IF('Compliance-Matrix'!C57=0,"",'Compliance-Matrix'!C57))</f>
        <v/>
      </c>
      <c r="D57" s="160"/>
      <c r="E57" s="136"/>
      <c r="AI57" s="9" t="str">
        <f>IF('Compliance-Matrix'!AJ57=0,"",'Compliance-Matrix'!AJ57)</f>
        <v/>
      </c>
    </row>
    <row r="58" spans="1:35" x14ac:dyDescent="0.2">
      <c r="A58" s="129"/>
      <c r="B58" s="134" t="str">
        <f>IF(AI58="","",IF('Compliance-Matrix'!B58=0,"",'Compliance-Matrix'!B58))</f>
        <v/>
      </c>
      <c r="C58" s="159" t="str">
        <f>IF(AI58="","",IF('Compliance-Matrix'!C58=0,"",'Compliance-Matrix'!C58))</f>
        <v/>
      </c>
      <c r="D58" s="160"/>
      <c r="E58" s="136"/>
      <c r="AI58" s="9" t="str">
        <f>IF('Compliance-Matrix'!AJ58=0,"",'Compliance-Matrix'!AJ58)</f>
        <v/>
      </c>
    </row>
    <row r="59" spans="1:35" x14ac:dyDescent="0.2">
      <c r="A59" s="129"/>
      <c r="B59" s="134" t="str">
        <f>IF(AI59="","",IF('Compliance-Matrix'!B59=0,"",'Compliance-Matrix'!B59))</f>
        <v/>
      </c>
      <c r="C59" s="157" t="str">
        <f>IF(AI59="","",IF('Compliance-Matrix'!C59=0,"",'Compliance-Matrix'!C59))</f>
        <v/>
      </c>
      <c r="D59" s="158"/>
      <c r="E59" s="136"/>
      <c r="AI59" s="9" t="str">
        <f>IF('Compliance-Matrix'!AJ59=0,"",'Compliance-Matrix'!AJ59)</f>
        <v/>
      </c>
    </row>
    <row r="60" spans="1:35" x14ac:dyDescent="0.2">
      <c r="A60" s="129"/>
      <c r="B60" s="134" t="str">
        <f>IF(AI60="","",IF('Compliance-Matrix'!B60=0,"",'Compliance-Matrix'!B60))</f>
        <v/>
      </c>
      <c r="C60" s="131" t="str">
        <f>IF(AI60="","",IF('Compliance-Matrix'!C60=0,"",'Compliance-Matrix'!C60))</f>
        <v/>
      </c>
      <c r="D60" s="135"/>
      <c r="E60" s="136"/>
      <c r="AI60" s="9" t="str">
        <f>IF('Compliance-Matrix'!AJ60=0,"",'Compliance-Matrix'!AJ60)</f>
        <v/>
      </c>
    </row>
    <row r="61" spans="1:35" x14ac:dyDescent="0.2">
      <c r="A61" s="129"/>
      <c r="B61" s="134" t="str">
        <f>IF(AI61="","",IF('Compliance-Matrix'!B61=0,"",'Compliance-Matrix'!B61))</f>
        <v/>
      </c>
      <c r="C61" s="131" t="str">
        <f>IF(AI61="","",IF('Compliance-Matrix'!C61=0,"",'Compliance-Matrix'!C61))</f>
        <v>d. Determine whether procedures were placed in operation as established by the owner/management agent through inquiry and physical examination of documentary evidence. Documentation can vary based on the procedures established.</v>
      </c>
      <c r="D61" s="135"/>
      <c r="E61" s="136"/>
      <c r="AI61" s="9">
        <f>IF('Compliance-Matrix'!AJ61=0,"",'Compliance-Matrix'!AJ61)</f>
        <v>1</v>
      </c>
    </row>
    <row r="62" spans="1:35" x14ac:dyDescent="0.2">
      <c r="A62" s="129"/>
      <c r="B62" s="134" t="str">
        <f>IF(AI62="","",IF('Compliance-Matrix'!B62=0,"",'Compliance-Matrix'!B62))</f>
        <v/>
      </c>
      <c r="C62" s="131" t="str">
        <f>IF(AI62="","",IF('Compliance-Matrix'!C62=0,"",'Compliance-Matrix'!C62))</f>
        <v/>
      </c>
      <c r="D62" s="135"/>
      <c r="E62" s="136"/>
      <c r="AI62" s="9">
        <f>IF('Compliance-Matrix'!AJ62=0,"",'Compliance-Matrix'!AJ62)</f>
        <v>1</v>
      </c>
    </row>
    <row r="63" spans="1:35" x14ac:dyDescent="0.2">
      <c r="A63" s="129"/>
      <c r="B63" s="134" t="str">
        <f>IF(AI63="","",IF('Compliance-Matrix'!B63=0,"",'Compliance-Matrix'!B63))</f>
        <v/>
      </c>
      <c r="C63" s="131" t="str">
        <f>IF(AI63="","",IF('Compliance-Matrix'!C63=0,"",'Compliance-Matrix'!C63))</f>
        <v/>
      </c>
      <c r="D63" s="135"/>
      <c r="E63" s="136"/>
      <c r="AI63" s="9" t="str">
        <f>IF('Compliance-Matrix'!AJ63=0,"",'Compliance-Matrix'!AJ63)</f>
        <v/>
      </c>
    </row>
    <row r="64" spans="1:35" x14ac:dyDescent="0.2">
      <c r="A64" s="129"/>
      <c r="B64" s="134" t="str">
        <f>IF(AI64="","",IF('Compliance-Matrix'!B64=0,"",'Compliance-Matrix'!B64))</f>
        <v/>
      </c>
      <c r="C64" s="131" t="str">
        <f>IF(AI64="","",IF('Compliance-Matrix'!C64=0,"",'Compliance-Matrix'!C64))</f>
        <v/>
      </c>
      <c r="D64" s="135"/>
      <c r="E64" s="136"/>
      <c r="AI64" s="9" t="str">
        <f>IF('Compliance-Matrix'!AJ64=0,"",'Compliance-Matrix'!AJ64)</f>
        <v/>
      </c>
    </row>
    <row r="65" spans="1:35" x14ac:dyDescent="0.2">
      <c r="A65" s="129"/>
      <c r="B65" s="134" t="str">
        <f>IF(AI65="","",IF('Compliance-Matrix'!B65=0,"",'Compliance-Matrix'!B65))</f>
        <v/>
      </c>
      <c r="C65" s="131" t="str">
        <f>IF(AI65="","",IF('Compliance-Matrix'!C65=0,"",'Compliance-Matrix'!C65))</f>
        <v>f. *During the review of cash disbursements under audit step 3-5.I.1.2.c, look for payments that would evidence actual or potential litigation for any discriminatory rental practices.</v>
      </c>
      <c r="D65" s="135"/>
      <c r="E65" s="136"/>
      <c r="AI65" s="9">
        <f>IF('Compliance-Matrix'!AJ65=0,"",'Compliance-Matrix'!AJ65)</f>
        <v>1</v>
      </c>
    </row>
    <row r="66" spans="1:35" x14ac:dyDescent="0.2">
      <c r="A66" s="129"/>
      <c r="B66" s="134" t="str">
        <f>IF(AI66="","",IF('Compliance-Matrix'!B66=0,"",'Compliance-Matrix'!B66))</f>
        <v/>
      </c>
      <c r="C66" s="131" t="str">
        <f>IF(AI66="","",IF('Compliance-Matrix'!C66=0,"",'Compliance-Matrix'!C66))</f>
        <v/>
      </c>
      <c r="D66" s="135"/>
      <c r="E66" s="136"/>
      <c r="AI66" s="9">
        <f>IF('Compliance-Matrix'!AJ66=0,"",'Compliance-Matrix'!AJ66)</f>
        <v>1</v>
      </c>
    </row>
    <row r="67" spans="1:35" x14ac:dyDescent="0.2">
      <c r="A67" s="129"/>
      <c r="B67" s="134" t="str">
        <f>IF(AI67="","",IF('Compliance-Matrix'!B67=0,"",'Compliance-Matrix'!B67))</f>
        <v/>
      </c>
      <c r="C67" s="131" t="str">
        <f>IF(AI67="","",IF('Compliance-Matrix'!C67=0,"",'Compliance-Matrix'!C67))</f>
        <v/>
      </c>
      <c r="D67" s="135"/>
      <c r="E67" s="136"/>
      <c r="AI67" s="9" t="str">
        <f>IF('Compliance-Matrix'!AJ67=0,"",'Compliance-Matrix'!AJ67)</f>
        <v/>
      </c>
    </row>
    <row r="68" spans="1:35" x14ac:dyDescent="0.2">
      <c r="A68" s="129"/>
      <c r="B68" s="134" t="str">
        <f>IF(AI68="","",IF('Compliance-Matrix'!B68=0,"",'Compliance-Matrix'!B68))</f>
        <v/>
      </c>
      <c r="C68" s="131" t="str">
        <f>IF(AI68="","",IF('Compliance-Matrix'!C68=0,"",'Compliance-Matrix'!C68))</f>
        <v/>
      </c>
      <c r="D68" s="135"/>
      <c r="E68" s="136"/>
      <c r="AI68" s="9" t="str">
        <f>IF('Compliance-Matrix'!AJ68=0,"",'Compliance-Matrix'!AJ68)</f>
        <v/>
      </c>
    </row>
    <row r="69" spans="1:35" x14ac:dyDescent="0.2">
      <c r="A69" s="129"/>
      <c r="B69" s="134" t="str">
        <f>IF(AI69="","",IF('Compliance-Matrix'!B69=0,"",'Compliance-Matrix'!B69))</f>
        <v/>
      </c>
      <c r="C69" s="131" t="str">
        <f>IF(AI69="","",IF('Compliance-Matrix'!C69=0,"",'Compliance-Matrix'!C69))</f>
        <v>h. Determine that the HUD-approved equal housing opportunity logo, slogan, or statement is displayed in marketing materials.</v>
      </c>
      <c r="D69" s="135"/>
      <c r="E69" s="136"/>
      <c r="AI69" s="9">
        <f>IF('Compliance-Matrix'!AJ69=0,"",'Compliance-Matrix'!AJ69)</f>
        <v>1</v>
      </c>
    </row>
    <row r="70" spans="1:35" x14ac:dyDescent="0.2">
      <c r="A70" s="129"/>
      <c r="B70" s="134" t="str">
        <f>IF(AI70="","",IF('Compliance-Matrix'!B70=0,"",'Compliance-Matrix'!B70))</f>
        <v/>
      </c>
      <c r="C70" s="131" t="str">
        <f>IF(AI70="","",IF('Compliance-Matrix'!C70=0,"",'Compliance-Matrix'!C70))</f>
        <v/>
      </c>
      <c r="D70" s="135"/>
      <c r="E70" s="136"/>
      <c r="AI70" s="9">
        <f>IF('Compliance-Matrix'!AJ70=0,"",'Compliance-Matrix'!AJ70)</f>
        <v>1</v>
      </c>
    </row>
    <row r="71" spans="1:35" ht="15.75" x14ac:dyDescent="0.2">
      <c r="A71" s="129"/>
      <c r="B71" s="134" t="str">
        <f>IF(AI71="","",IF('Compliance-Matrix'!B71=0,"",'Compliance-Matrix'!B71))</f>
        <v/>
      </c>
      <c r="C71" s="142" t="str">
        <f>IF(AI71="","",IF('Compliance-Matrix'!C71=0,"",'Compliance-Matrix'!C71))</f>
        <v/>
      </c>
      <c r="D71" s="143"/>
      <c r="E71" s="136"/>
      <c r="AI71" s="9" t="str">
        <f>IF('Compliance-Matrix'!AJ71=0,"",'Compliance-Matrix'!AJ71)</f>
        <v/>
      </c>
    </row>
    <row r="72" spans="1:35" ht="15.75" x14ac:dyDescent="0.2">
      <c r="A72" s="129"/>
      <c r="B72" s="134" t="str">
        <f>IF(AI72="","",IF('Compliance-Matrix'!B72=0,"",'Compliance-Matrix'!B72))</f>
        <v/>
      </c>
      <c r="C72" s="142" t="str">
        <f>IF(AI72="","",IF('Compliance-Matrix'!C72=0,"",'Compliance-Matrix'!C72))</f>
        <v/>
      </c>
      <c r="D72" s="143"/>
      <c r="E72" s="136"/>
      <c r="AI72" s="9" t="str">
        <f>IF('Compliance-Matrix'!AJ72=0,"",'Compliance-Matrix'!AJ72)</f>
        <v/>
      </c>
    </row>
    <row r="73" spans="1:35" ht="15.75" x14ac:dyDescent="0.2">
      <c r="A73" s="129"/>
      <c r="B73" s="134" t="str">
        <f>IF(AI73="","",IF('Compliance-Matrix'!B73=0,"",'Compliance-Matrix'!B73))</f>
        <v/>
      </c>
      <c r="C73" s="140" t="str">
        <f>IF(AI73="","",IF('Compliance-Matrix'!C73=0,"",'Compliance-Matrix'!C73))</f>
        <v/>
      </c>
      <c r="D73" s="141"/>
      <c r="E73" s="136"/>
      <c r="AI73" s="9" t="str">
        <f>IF('Compliance-Matrix'!AJ73=0,"",'Compliance-Matrix'!AJ73)</f>
        <v/>
      </c>
    </row>
    <row r="74" spans="1:35" x14ac:dyDescent="0.2">
      <c r="A74" s="129"/>
      <c r="B74" s="134" t="str">
        <f>IF(AI74="","",IF('Compliance-Matrix'!B74=0,"",'Compliance-Matrix'!B74))</f>
        <v/>
      </c>
      <c r="C74" s="131" t="str">
        <f>IF(AI74="","",IF('Compliance-Matrix'!C74=0,"",'Compliance-Matrix'!C74))</f>
        <v/>
      </c>
      <c r="D74" s="135"/>
      <c r="E74" s="136"/>
      <c r="AI74" s="9" t="str">
        <f>IF('Compliance-Matrix'!AJ74=0,"",'Compliance-Matrix'!AJ74)</f>
        <v/>
      </c>
    </row>
    <row r="75" spans="1:35" x14ac:dyDescent="0.2">
      <c r="A75" s="153"/>
      <c r="B75" s="154" t="str">
        <f>IF(AI75="","",IF('Compliance-Matrix'!B75=0,"",'Compliance-Matrix'!B75))</f>
        <v/>
      </c>
      <c r="C75" s="155" t="str">
        <f>IF(AI75="","",IF('Compliance-Matrix'!C75=0,"",'Compliance-Matrix'!C75))</f>
        <v/>
      </c>
      <c r="D75" s="155"/>
      <c r="E75" s="156"/>
      <c r="AI75" s="9" t="str">
        <f>IF('Compliance-Matrix'!AJ75=0,"",'Compliance-Matrix'!AJ75)</f>
        <v/>
      </c>
    </row>
    <row r="76" spans="1:35" x14ac:dyDescent="0.2">
      <c r="A76" s="153"/>
      <c r="B76" s="154" t="str">
        <f>IF(AI76="","",IF('Compliance-Matrix'!B76=0,"",'Compliance-Matrix'!B76))</f>
        <v/>
      </c>
      <c r="C76" s="155" t="str">
        <f>IF(AI76="","",IF('Compliance-Matrix'!C76=0,"",'Compliance-Matrix'!C76))</f>
        <v/>
      </c>
      <c r="D76" s="155"/>
      <c r="E76" s="156"/>
      <c r="AI76" s="9">
        <f>IF('Compliance-Matrix'!AJ76=0,"",'Compliance-Matrix'!AJ76)</f>
        <v>1</v>
      </c>
    </row>
    <row r="77" spans="1:35" ht="15.75" x14ac:dyDescent="0.2">
      <c r="A77" s="129"/>
      <c r="B77" s="130" t="str">
        <f>IF(AI77="","",IF('Compliance-Matrix'!B77=0,"",'Compliance-Matrix'!B77))</f>
        <v>• Mortgage Status and Other Debt (Special Tests and Provisions)</v>
      </c>
      <c r="C77" s="131"/>
      <c r="D77" s="135"/>
      <c r="E77" s="136"/>
      <c r="AI77" s="9">
        <f>IF('Compliance-Matrix'!AJ77=0,"",'Compliance-Matrix'!AJ77)</f>
        <v>1</v>
      </c>
    </row>
    <row r="78" spans="1:35" x14ac:dyDescent="0.2">
      <c r="A78" s="129"/>
      <c r="B78" s="134" t="str">
        <f>IF(AI78="","",IF('Compliance-Matrix'!B78=0,"",'Compliance-Matrix'!B78))</f>
        <v/>
      </c>
      <c r="C78" s="131" t="str">
        <f>IF(AI78="","",IF('Compliance-Matrix'!C78=0,"",'Compliance-Matrix'!C78))</f>
        <v/>
      </c>
      <c r="D78" s="135"/>
      <c r="E78" s="136"/>
      <c r="AI78" s="9">
        <f>IF('Compliance-Matrix'!AJ78=0,"",'Compliance-Matrix'!AJ78)</f>
        <v>1</v>
      </c>
    </row>
    <row r="79" spans="1:35" x14ac:dyDescent="0.2">
      <c r="A79" s="129"/>
      <c r="B79" s="134" t="str">
        <f>IF(AI79="","",IF('Compliance-Matrix'!B79=0,"",'Compliance-Matrix'!B79))</f>
        <v/>
      </c>
      <c r="C79" s="131" t="str">
        <f>IF(AI79="","",IF('Compliance-Matrix'!C79=0,"",'Compliance-Matrix'!C79))</f>
        <v>Compliance Requirement: 
Owners shall promptly make all payments due under the note and mortgage.</v>
      </c>
      <c r="D79" s="135"/>
      <c r="E79" s="136"/>
      <c r="AI79" s="9">
        <f>IF('Compliance-Matrix'!AJ79=0,"",'Compliance-Matrix'!AJ79)</f>
        <v>1</v>
      </c>
    </row>
    <row r="80" spans="1:35" x14ac:dyDescent="0.2">
      <c r="A80" s="129"/>
      <c r="B80" s="134" t="str">
        <f>IF(AI80="","",IF('Compliance-Matrix'!B80=0,"",'Compliance-Matrix'!B80))</f>
        <v/>
      </c>
      <c r="C80" s="131" t="str">
        <f>IF(AI80="","",IF('Compliance-Matrix'!C80=0,"",'Compliance-Matrix'!C80))</f>
        <v/>
      </c>
      <c r="D80" s="135"/>
      <c r="E80" s="136"/>
      <c r="AI80" s="9">
        <f>IF('Compliance-Matrix'!AJ80=0,"",'Compliance-Matrix'!AJ80)</f>
        <v>1</v>
      </c>
    </row>
    <row r="81" spans="1:35" x14ac:dyDescent="0.2">
      <c r="A81" s="129"/>
      <c r="B81" s="134" t="str">
        <f>IF(AI81="","",IF('Compliance-Matrix'!B81=0,"",'Compliance-Matrix'!B81))</f>
        <v/>
      </c>
      <c r="C81" s="138" t="str">
        <f>IF(AI81="","",IF('Compliance-Matrix'!C81=0,"",'Compliance-Matrix'!C81))</f>
        <v/>
      </c>
      <c r="D81" s="139"/>
      <c r="E81" s="136"/>
      <c r="AI81" s="9" t="str">
        <f>IF('Compliance-Matrix'!AJ81=0,"",'Compliance-Matrix'!AJ81)</f>
        <v/>
      </c>
    </row>
    <row r="82" spans="1:35" x14ac:dyDescent="0.2">
      <c r="A82" s="129"/>
      <c r="B82" s="134" t="str">
        <f>IF(AI82="","",IF('Compliance-Matrix'!B82=0,"",'Compliance-Matrix'!B82))</f>
        <v/>
      </c>
      <c r="C82" s="131" t="str">
        <f>IF(AI82="","",IF('Compliance-Matrix'!C82=0,"",'Compliance-Matrix'!C82))</f>
        <v>a. Obtain a copy of the mortgage note, mortgage (or deed of trust), and associated loan amortization schedule to determine the terms and conditions of those agreements.</v>
      </c>
      <c r="D82" s="135"/>
      <c r="E82" s="136"/>
      <c r="AI82" s="9">
        <f>IF('Compliance-Matrix'!AJ82=0,"",'Compliance-Matrix'!AJ82)</f>
        <v>1</v>
      </c>
    </row>
    <row r="83" spans="1:35" x14ac:dyDescent="0.2">
      <c r="A83" s="129"/>
      <c r="B83" s="134" t="str">
        <f>IF(AI83="","",IF('Compliance-Matrix'!B83=0,"",'Compliance-Matrix'!B83))</f>
        <v/>
      </c>
      <c r="C83" s="131" t="str">
        <f>IF(AI83="","",IF('Compliance-Matrix'!C83=0,"",'Compliance-Matrix'!C83))</f>
        <v/>
      </c>
      <c r="D83" s="135"/>
      <c r="E83" s="136"/>
      <c r="AI83" s="9">
        <f>IF('Compliance-Matrix'!AJ83=0,"",'Compliance-Matrix'!AJ83)</f>
        <v>1</v>
      </c>
    </row>
    <row r="84" spans="1:35" x14ac:dyDescent="0.2">
      <c r="A84" s="129"/>
      <c r="B84" s="134" t="str">
        <f>IF(AI84="","",IF('Compliance-Matrix'!B84=0,"",'Compliance-Matrix'!B84))</f>
        <v/>
      </c>
      <c r="C84" s="131" t="str">
        <f>IF(AI84="","",IF('Compliance-Matrix'!C84=0,"",'Compliance-Matrix'!C84))</f>
        <v>b. Obtain an understanding of the owner’s procedures for assuring prompt payment of the mortgage.</v>
      </c>
      <c r="D84" s="135"/>
      <c r="E84" s="136"/>
      <c r="AI84" s="9">
        <f>IF('Compliance-Matrix'!AJ84=0,"",'Compliance-Matrix'!AJ84)</f>
        <v>1</v>
      </c>
    </row>
    <row r="85" spans="1:35" x14ac:dyDescent="0.2">
      <c r="A85" s="129"/>
      <c r="B85" s="134" t="str">
        <f>IF(AI85="","",IF('Compliance-Matrix'!B85=0,"",'Compliance-Matrix'!B85))</f>
        <v/>
      </c>
      <c r="C85" s="131" t="str">
        <f>IF(AI85="","",IF('Compliance-Matrix'!C85=0,"",'Compliance-Matrix'!C85))</f>
        <v/>
      </c>
      <c r="D85" s="135"/>
      <c r="E85" s="136"/>
      <c r="AI85" s="9">
        <f>IF('Compliance-Matrix'!AJ85=0,"",'Compliance-Matrix'!AJ85)</f>
        <v>1</v>
      </c>
    </row>
    <row r="86" spans="1:35" x14ac:dyDescent="0.2">
      <c r="A86" s="129"/>
      <c r="B86" s="134" t="str">
        <f>IF(AI86="","",IF('Compliance-Matrix'!B86=0,"",'Compliance-Matrix'!B86))</f>
        <v/>
      </c>
      <c r="C86" s="131" t="str">
        <f>IF(AI86="","",IF('Compliance-Matrix'!C86=0,"",'Compliance-Matrix'!C86))</f>
        <v>c. *Determine whether all related mortgage and escrow payments were made by either*</v>
      </c>
      <c r="D86" s="135"/>
      <c r="E86" s="136"/>
      <c r="AI86" s="9">
        <f>IF('Compliance-Matrix'!AJ86=0,"",'Compliance-Matrix'!AJ86)</f>
        <v>1</v>
      </c>
    </row>
    <row r="87" spans="1:35" x14ac:dyDescent="0.2">
      <c r="A87" s="129"/>
      <c r="B87" s="134" t="str">
        <f>IF(AI87="","",IF('Compliance-Matrix'!B87=0,"",'Compliance-Matrix'!B87))</f>
        <v/>
      </c>
      <c r="C87" s="157" t="str">
        <f>IF(AI87="","",IF('Compliance-Matrix'!C87=0,"",'Compliance-Matrix'!C87))</f>
        <v>(1) Obtaining or preparing a schedule of the client’s mortgage and escrow payments and withdrawals for the period under audit (the schedule should include the amount, including escrow items, and date each item was paid or disbursed. Determine whether monthly payments were made on time and the loan was current at the end of the fiscal year) or</v>
      </c>
      <c r="D87" s="158"/>
      <c r="E87" s="136"/>
      <c r="AI87" s="9">
        <f>IF('Compliance-Matrix'!AJ87=0,"",'Compliance-Matrix'!AJ87)</f>
        <v>1</v>
      </c>
    </row>
    <row r="88" spans="1:35" x14ac:dyDescent="0.2">
      <c r="A88" s="129"/>
      <c r="B88" s="134" t="str">
        <f>IF(AI88="","",IF('Compliance-Matrix'!B88=0,"",'Compliance-Matrix'!B88))</f>
        <v/>
      </c>
      <c r="C88" s="157" t="str">
        <f>IF(AI88="","",IF('Compliance-Matrix'!C88=0,"",'Compliance-Matrix'!C88))</f>
        <v>(2) Confirming the outstanding loan balance and annual escrow account activity with the lender as of the project’s fiscal year end (determine whether monthly payments were made on time and the loan was current at the end of the fiscal year).</v>
      </c>
      <c r="D88" s="158"/>
      <c r="E88" s="136"/>
      <c r="AI88" s="9">
        <f>IF('Compliance-Matrix'!AJ88=0,"",'Compliance-Matrix'!AJ88)</f>
        <v>1</v>
      </c>
    </row>
    <row r="89" spans="1:35" x14ac:dyDescent="0.2">
      <c r="A89" s="129"/>
      <c r="B89" s="134" t="str">
        <f>IF(AI89="","",IF('Compliance-Matrix'!B89=0,"",'Compliance-Matrix'!B89))</f>
        <v/>
      </c>
      <c r="C89" s="157" t="str">
        <f>IF(AI89="","",IF('Compliance-Matrix'!C89=0,"",'Compliance-Matrix'!C89))</f>
        <v/>
      </c>
      <c r="D89" s="158"/>
      <c r="E89" s="136"/>
      <c r="AI89" s="9">
        <f>IF('Compliance-Matrix'!AJ89=0,"",'Compliance-Matrix'!AJ89)</f>
        <v>1</v>
      </c>
    </row>
    <row r="90" spans="1:35" x14ac:dyDescent="0.2">
      <c r="A90" s="129"/>
      <c r="B90" s="134" t="str">
        <f>IF(AI90="","",IF('Compliance-Matrix'!B90=0,"",'Compliance-Matrix'!B90))</f>
        <v/>
      </c>
      <c r="C90" s="131" t="str">
        <f>IF(AI90="","",IF('Compliance-Matrix'!C90=0,"",'Compliance-Matrix'!C90))</f>
        <v/>
      </c>
      <c r="D90" s="135"/>
      <c r="E90" s="136"/>
      <c r="AI90" s="9" t="str">
        <f>IF('Compliance-Matrix'!AJ90=0,"",'Compliance-Matrix'!AJ90)</f>
        <v/>
      </c>
    </row>
    <row r="91" spans="1:35" x14ac:dyDescent="0.2">
      <c r="A91" s="129"/>
      <c r="B91" s="134" t="str">
        <f>IF(AI91="","",IF('Compliance-Matrix'!B91=0,"",'Compliance-Matrix'!B91))</f>
        <v/>
      </c>
      <c r="C91" s="131" t="str">
        <f>IF(AI91="","",IF('Compliance-Matrix'!C91=0,"",'Compliance-Matrix'!C91))</f>
        <v/>
      </c>
      <c r="D91" s="135"/>
      <c r="E91" s="136"/>
      <c r="AI91" s="9" t="str">
        <f>IF('Compliance-Matrix'!AJ91=0,"",'Compliance-Matrix'!AJ91)</f>
        <v/>
      </c>
    </row>
    <row r="92" spans="1:35" ht="15.75" x14ac:dyDescent="0.2">
      <c r="A92" s="129"/>
      <c r="B92" s="134" t="str">
        <f>IF(AI92="","",IF('Compliance-Matrix'!B92=0,"",'Compliance-Matrix'!B92))</f>
        <v/>
      </c>
      <c r="C92" s="142" t="str">
        <f>IF(AI92="","",IF('Compliance-Matrix'!C92=0,"",'Compliance-Matrix'!C92))</f>
        <v/>
      </c>
      <c r="D92" s="143"/>
      <c r="E92" s="136"/>
      <c r="AI92" s="9" t="str">
        <f>IF('Compliance-Matrix'!AJ92=0,"",'Compliance-Matrix'!AJ92)</f>
        <v/>
      </c>
    </row>
    <row r="93" spans="1:35" ht="15.75" x14ac:dyDescent="0.2">
      <c r="A93" s="129"/>
      <c r="B93" s="134" t="str">
        <f>IF(AI93="","",IF('Compliance-Matrix'!B93=0,"",'Compliance-Matrix'!B93))</f>
        <v/>
      </c>
      <c r="C93" s="142" t="str">
        <f>IF(AI93="","",IF('Compliance-Matrix'!C93=0,"",'Compliance-Matrix'!C93))</f>
        <v/>
      </c>
      <c r="D93" s="143"/>
      <c r="E93" s="136"/>
      <c r="AI93" s="9" t="str">
        <f>IF('Compliance-Matrix'!AJ93=0,"",'Compliance-Matrix'!AJ93)</f>
        <v/>
      </c>
    </row>
    <row r="94" spans="1:35" x14ac:dyDescent="0.2">
      <c r="A94" s="129"/>
      <c r="B94" s="134" t="str">
        <f>IF(AI94="","",IF('Compliance-Matrix'!B94=0,"",'Compliance-Matrix'!B94))</f>
        <v/>
      </c>
      <c r="C94" s="131" t="str">
        <f>IF(AI94="","",IF('Compliance-Matrix'!C94=0,"",'Compliance-Matrix'!C94))</f>
        <v/>
      </c>
      <c r="D94" s="135"/>
      <c r="E94" s="136"/>
      <c r="AI94" s="9" t="str">
        <f>IF('Compliance-Matrix'!AJ94=0,"",'Compliance-Matrix'!AJ94)</f>
        <v/>
      </c>
    </row>
    <row r="95" spans="1:35" x14ac:dyDescent="0.2">
      <c r="A95" s="153"/>
      <c r="B95" s="154" t="str">
        <f>IF(AI95="","",IF('Compliance-Matrix'!B95=0,"",'Compliance-Matrix'!B95))</f>
        <v/>
      </c>
      <c r="C95" s="155" t="str">
        <f>IF(AI95="","",IF('Compliance-Matrix'!C95=0,"",'Compliance-Matrix'!C95))</f>
        <v/>
      </c>
      <c r="D95" s="155"/>
      <c r="E95" s="156"/>
      <c r="AI95" s="9" t="str">
        <f>IF('Compliance-Matrix'!AJ95=0,"",'Compliance-Matrix'!AJ95)</f>
        <v/>
      </c>
    </row>
    <row r="96" spans="1:35" x14ac:dyDescent="0.2">
      <c r="A96" s="153"/>
      <c r="B96" s="154" t="str">
        <f>IF(AI96="","",IF('Compliance-Matrix'!B96=0,"",'Compliance-Matrix'!B96))</f>
        <v/>
      </c>
      <c r="C96" s="155" t="str">
        <f>IF(AI96="","",IF('Compliance-Matrix'!C96=0,"",'Compliance-Matrix'!C96))</f>
        <v/>
      </c>
      <c r="D96" s="155"/>
      <c r="E96" s="156"/>
      <c r="AI96" s="9">
        <f>IF('Compliance-Matrix'!AJ96=0,"",'Compliance-Matrix'!AJ96)</f>
        <v>1</v>
      </c>
    </row>
    <row r="97" spans="1:35" ht="15.75" x14ac:dyDescent="0.2">
      <c r="A97" s="129"/>
      <c r="B97" s="161" t="str">
        <f>IF(AI97="","",IF('Compliance-Matrix'!B97=0,"",'Compliance-Matrix'!B97))</f>
        <v xml:space="preserve">• Replacement Reserve (Special Tests and Provisions) </v>
      </c>
      <c r="C97" s="131"/>
      <c r="D97" s="135"/>
      <c r="E97" s="136"/>
      <c r="AI97" s="9">
        <f>IF('Compliance-Matrix'!AJ97=0,"",'Compliance-Matrix'!AJ97)</f>
        <v>1</v>
      </c>
    </row>
    <row r="98" spans="1:35" x14ac:dyDescent="0.2">
      <c r="A98" s="129"/>
      <c r="B98" s="134" t="str">
        <f>IF(AI98="","",IF('Compliance-Matrix'!B98=0,"",'Compliance-Matrix'!B98))</f>
        <v/>
      </c>
      <c r="C98" s="131" t="str">
        <f>IF(AI98="","",IF('Compliance-Matrix'!C98=0,"",'Compliance-Matrix'!C98))</f>
        <v>Compliance Requirement: Owners, if required, shall establish a reserve for replacement account and make deposits in accordance with HUD requirements, usually the regulatory agreement *or business agreement*. The reserve for replacement account is usually required to be under the control of the lender. Disbursements from the reserve for replacement fund may be made only after written consent is received from HUD.  
*Reserve for replacement funds are to be invested in interest-bearing accounts for certain projects. Interest earned on these projects is required to be maintained in the reserve for replacement account. For other projects, HUD strongly encourages owners to invest the reserve for replacement funds. The mortgagee is authorized to invest funds in excess of $100,000 (the Federal Deposit Insurance Corporation (FDIC) federally insured limit) in approved securities and/or financial institutions as long as it follows the requirements in HUD Handbook 4350.1, paragraph 4-22. Interest on those investments is considered project funds and may not be disbursed directly to owners or directly to any individual associated with the project. All interest must flow through the project accounts and be disclosed in the accounting records.*</v>
      </c>
      <c r="D98" s="135"/>
      <c r="E98" s="136"/>
      <c r="AI98" s="9">
        <f>IF('Compliance-Matrix'!AJ98=0,"",'Compliance-Matrix'!AJ98)</f>
        <v>1</v>
      </c>
    </row>
    <row r="99" spans="1:35" x14ac:dyDescent="0.2">
      <c r="A99" s="129"/>
      <c r="B99" s="134" t="str">
        <f>IF(AI99="","",IF('Compliance-Matrix'!B99=0,"",'Compliance-Matrix'!B99))</f>
        <v/>
      </c>
      <c r="C99" s="131" t="str">
        <f>IF(AI99="","",IF('Compliance-Matrix'!C99=0,"",'Compliance-Matrix'!C99))</f>
        <v/>
      </c>
      <c r="D99" s="135"/>
      <c r="E99" s="136"/>
      <c r="AI99" s="9">
        <f>IF('Compliance-Matrix'!AJ99=0,"",'Compliance-Matrix'!AJ99)</f>
        <v>1</v>
      </c>
    </row>
    <row r="100" spans="1:35" x14ac:dyDescent="0.2">
      <c r="A100" s="129"/>
      <c r="B100" s="134" t="str">
        <f>IF(AI100="","",IF('Compliance-Matrix'!B100=0,"",'Compliance-Matrix'!B100))</f>
        <v/>
      </c>
      <c r="C100" s="138" t="str">
        <f>IF(AI100="","",IF('Compliance-Matrix'!C100=0,"",'Compliance-Matrix'!C100))</f>
        <v>Suggested Audit Procedures:</v>
      </c>
      <c r="D100" s="139"/>
      <c r="E100" s="136"/>
      <c r="AI100" s="9">
        <f>IF('Compliance-Matrix'!AJ100=0,"",'Compliance-Matrix'!AJ100)</f>
        <v>1</v>
      </c>
    </row>
    <row r="101" spans="1:35" x14ac:dyDescent="0.2">
      <c r="A101" s="129"/>
      <c r="B101" s="134" t="str">
        <f>IF(AI101="","",IF('Compliance-Matrix'!B101=0,"",'Compliance-Matrix'!B101))</f>
        <v/>
      </c>
      <c r="C101" s="131" t="str">
        <f>IF(AI101="","",IF('Compliance-Matrix'!C101=0,"",'Compliance-Matrix'!C101))</f>
        <v>a. Obtain an understanding of the project owner’s deposit and maintenance requirements included in the regulatory agreement,*business agreement* and any amendments or other written agreements with HUD and determine whether there were any changes to the funding requirement by</v>
      </c>
      <c r="D101" s="135"/>
      <c r="E101" s="136"/>
      <c r="AI101" s="9">
        <f>IF('Compliance-Matrix'!AJ101=0,"",'Compliance-Matrix'!AJ101)</f>
        <v>1</v>
      </c>
    </row>
    <row r="102" spans="1:35" x14ac:dyDescent="0.2">
      <c r="A102" s="129"/>
      <c r="B102" s="134" t="str">
        <f>IF(AI102="","",IF('Compliance-Matrix'!B102=0,"",'Compliance-Matrix'!B102))</f>
        <v/>
      </c>
      <c r="C102" s="157" t="str">
        <f>IF(AI102="","",IF('Compliance-Matrix'!C102=0,"",'Compliance-Matrix'!C102))</f>
        <v>(1) *Reviewing Form HUD-9250, Reserve Funds for Replacement Authorization, or</v>
      </c>
      <c r="D102" s="158"/>
      <c r="E102" s="136"/>
      <c r="AI102" s="9">
        <f>IF('Compliance-Matrix'!AJ102=0,"",'Compliance-Matrix'!AJ102)</f>
        <v>1</v>
      </c>
    </row>
    <row r="103" spans="1:35" x14ac:dyDescent="0.2">
      <c r="A103" s="129"/>
      <c r="B103" s="134" t="str">
        <f>IF(AI103="","",IF('Compliance-Matrix'!B103=0,"",'Compliance-Matrix'!B103))</f>
        <v/>
      </c>
      <c r="C103" s="157" t="str">
        <f>IF(AI103="","",IF('Compliance-Matrix'!C103=0,"",'Compliance-Matrix'!C103))</f>
        <v>(2) Questioning the owner/management agent if any changes were made when rents were increased. Increases will be documented on Form HUD-92458, Rent Schedule Low Rent Housing.*</v>
      </c>
      <c r="D103" s="158"/>
      <c r="E103" s="136"/>
      <c r="AI103" s="9">
        <f>IF('Compliance-Matrix'!AJ103=0,"",'Compliance-Matrix'!AJ103)</f>
        <v>1</v>
      </c>
    </row>
    <row r="104" spans="1:35" x14ac:dyDescent="0.2">
      <c r="A104" s="129"/>
      <c r="B104" s="134" t="str">
        <f>IF(AI104="","",IF('Compliance-Matrix'!B104=0,"",'Compliance-Matrix'!B104))</f>
        <v/>
      </c>
      <c r="C104" s="157" t="str">
        <f>IF(AI104="","",IF('Compliance-Matrix'!C104=0,"",'Compliance-Matrix'!C104))</f>
        <v/>
      </c>
      <c r="D104" s="158"/>
      <c r="E104" s="136"/>
      <c r="AI104" s="9">
        <f>IF('Compliance-Matrix'!AJ104=0,"",'Compliance-Matrix'!AJ104)</f>
        <v>1</v>
      </c>
    </row>
    <row r="105" spans="1:35" x14ac:dyDescent="0.2">
      <c r="A105" s="129"/>
      <c r="B105" s="134" t="str">
        <f>IF(AI105="","",IF('Compliance-Matrix'!B105=0,"",'Compliance-Matrix'!B105))</f>
        <v/>
      </c>
      <c r="C105" s="131" t="str">
        <f>IF(AI105="","",IF('Compliance-Matrix'!C105=0,"",'Compliance-Matrix'!C105))</f>
        <v>b. Obtain an understanding of the project owner’s procedures for depositing, maintaining, requesting, and disbursing reserve for replacement funds.</v>
      </c>
      <c r="D105" s="135"/>
      <c r="E105" s="136"/>
      <c r="AI105" s="9">
        <f>IF('Compliance-Matrix'!AJ105=0,"",'Compliance-Matrix'!AJ105)</f>
        <v>1</v>
      </c>
    </row>
    <row r="106" spans="1:35" x14ac:dyDescent="0.2">
      <c r="A106" s="129"/>
      <c r="B106" s="134" t="str">
        <f>IF(AI106="","",IF('Compliance-Matrix'!B106=0,"",'Compliance-Matrix'!B106))</f>
        <v/>
      </c>
      <c r="C106" s="131" t="str">
        <f>IF(AI106="","",IF('Compliance-Matrix'!C106=0,"",'Compliance-Matrix'!C106))</f>
        <v/>
      </c>
      <c r="D106" s="135"/>
      <c r="E106" s="136"/>
      <c r="AI106" s="9">
        <f>IF('Compliance-Matrix'!AJ106=0,"",'Compliance-Matrix'!AJ106)</f>
        <v>1</v>
      </c>
    </row>
    <row r="107" spans="1:35" x14ac:dyDescent="0.2">
      <c r="A107" s="129"/>
      <c r="B107" s="134" t="str">
        <f>IF(AI107="","",IF('Compliance-Matrix'!B107=0,"",'Compliance-Matrix'!B107))</f>
        <v/>
      </c>
      <c r="C107" s="131" t="str">
        <f>IF(AI107="","",IF('Compliance-Matrix'!C107=0,"",'Compliance-Matrix'!C107))</f>
        <v>c. Determine whether the reserve fund has been established in a federally insured depository under the control of the mortgagee, if required. *For funds in excess of federally insured limits, determine whether the owner/management agent reviewed the depository quarterly to verify that it met HUD requirements as described in HUD Handbook 4350.1.</v>
      </c>
      <c r="D107" s="135"/>
      <c r="E107" s="136"/>
      <c r="AI107" s="9">
        <f>IF('Compliance-Matrix'!AJ107=0,"",'Compliance-Matrix'!AJ107)</f>
        <v>1</v>
      </c>
    </row>
    <row r="108" spans="1:35" x14ac:dyDescent="0.2">
      <c r="A108" s="129"/>
      <c r="B108" s="134" t="str">
        <f>IF(AI108="","",IF('Compliance-Matrix'!B108=0,"",'Compliance-Matrix'!B108))</f>
        <v/>
      </c>
      <c r="C108" s="131" t="str">
        <f>IF(AI108="","",IF('Compliance-Matrix'!C108=0,"",'Compliance-Matrix'!C108))</f>
        <v/>
      </c>
      <c r="D108" s="135"/>
      <c r="E108" s="136"/>
      <c r="AI108" s="9">
        <f>IF('Compliance-Matrix'!AJ108=0,"",'Compliance-Matrix'!AJ108)</f>
        <v>1</v>
      </c>
    </row>
    <row r="109" spans="1:35" x14ac:dyDescent="0.2">
      <c r="A109" s="129"/>
      <c r="B109" s="134" t="str">
        <f>IF(AI109="","",IF('Compliance-Matrix'!B109=0,"",'Compliance-Matrix'!B109))</f>
        <v/>
      </c>
      <c r="C109" s="131" t="str">
        <f>IF(AI109="","",IF('Compliance-Matrix'!C109=0,"",'Compliance-Matrix'!C109))</f>
        <v>d. Using confirmation or the schedule prepared for the mortgage status compliance requirement in 3-5.C.2.c, determine whether all required deposits to the reserve for replacement were made in compliance with HUD requirements and agreements.*</v>
      </c>
      <c r="D109" s="135"/>
      <c r="E109" s="136"/>
      <c r="AI109" s="9">
        <f>IF('Compliance-Matrix'!AJ109=0,"",'Compliance-Matrix'!AJ109)</f>
        <v>1</v>
      </c>
    </row>
    <row r="110" spans="1:35" x14ac:dyDescent="0.2">
      <c r="A110" s="129"/>
      <c r="B110" s="134" t="str">
        <f>IF(AI110="","",IF('Compliance-Matrix'!B110=0,"",'Compliance-Matrix'!B110))</f>
        <v/>
      </c>
      <c r="C110" s="131" t="str">
        <f>IF(AI110="","",IF('Compliance-Matrix'!C110=0,"",'Compliance-Matrix'!C110))</f>
        <v/>
      </c>
      <c r="D110" s="135"/>
      <c r="E110" s="136"/>
      <c r="AI110" s="9">
        <f>IF('Compliance-Matrix'!AJ110=0,"",'Compliance-Matrix'!AJ110)</f>
        <v>1</v>
      </c>
    </row>
    <row r="111" spans="1:35" x14ac:dyDescent="0.2">
      <c r="A111" s="129"/>
      <c r="B111" s="134" t="str">
        <f>IF(AI111="","",IF('Compliance-Matrix'!B111=0,"",'Compliance-Matrix'!B111))</f>
        <v/>
      </c>
      <c r="C111" s="131" t="str">
        <f>IF(AI111="","",IF('Compliance-Matrix'!C111=0,"",'Compliance-Matrix'!C111))</f>
        <v>e. Determine whether all disbursements from the reserve for replacement account, identified in the mortgage confirmation or the schedule prepared in 3-5.C.2.c, were properly authorized by HUD.</v>
      </c>
      <c r="D111" s="135"/>
      <c r="E111" s="136"/>
      <c r="AI111" s="9">
        <f>IF('Compliance-Matrix'!AJ111=0,"",'Compliance-Matrix'!AJ111)</f>
        <v>1</v>
      </c>
    </row>
    <row r="112" spans="1:35" x14ac:dyDescent="0.2">
      <c r="A112" s="129"/>
      <c r="B112" s="134" t="str">
        <f>IF(AI112="","",IF('Compliance-Matrix'!B112=0,"",'Compliance-Matrix'!B112))</f>
        <v/>
      </c>
      <c r="C112" s="131" t="str">
        <f>IF(AI112="","",IF('Compliance-Matrix'!C112=0,"",'Compliance-Matrix'!C112))</f>
        <v/>
      </c>
      <c r="D112" s="135"/>
      <c r="E112" s="136"/>
      <c r="AI112" s="9">
        <f>IF('Compliance-Matrix'!AJ112=0,"",'Compliance-Matrix'!AJ112)</f>
        <v>1</v>
      </c>
    </row>
    <row r="113" spans="1:35" x14ac:dyDescent="0.2">
      <c r="A113" s="129"/>
      <c r="B113" s="134" t="str">
        <f>IF(AI113="","",IF('Compliance-Matrix'!B113=0,"",'Compliance-Matrix'!B113))</f>
        <v/>
      </c>
      <c r="C113" s="131" t="str">
        <f>IF(AI113="","",IF('Compliance-Matrix'!C113=0,"",'Compliance-Matrix'!C113))</f>
        <v>f. *Select a sample of repairs covered by funds from the reserve for replacement account. Trace the reimbursed amount to cancelled invoices and determine whether funds were used for the purpose authorized by HUD.</v>
      </c>
      <c r="D113" s="135"/>
      <c r="E113" s="136"/>
      <c r="AI113" s="9">
        <f>IF('Compliance-Matrix'!AJ113=0,"",'Compliance-Matrix'!AJ113)</f>
        <v>1</v>
      </c>
    </row>
    <row r="114" spans="1:35" x14ac:dyDescent="0.2">
      <c r="A114" s="129"/>
      <c r="B114" s="134" t="str">
        <f>IF(AI114="","",IF('Compliance-Matrix'!B114=0,"",'Compliance-Matrix'!B114))</f>
        <v/>
      </c>
      <c r="C114" s="131" t="str">
        <f>IF(AI114="","",IF('Compliance-Matrix'!C114=0,"",'Compliance-Matrix'!C114))</f>
        <v/>
      </c>
      <c r="D114" s="135"/>
      <c r="E114" s="136"/>
      <c r="AI114" s="9">
        <f>IF('Compliance-Matrix'!AJ114=0,"",'Compliance-Matrix'!AJ114)</f>
        <v>1</v>
      </c>
    </row>
    <row r="115" spans="1:35" x14ac:dyDescent="0.2">
      <c r="A115" s="129"/>
      <c r="B115" s="134" t="str">
        <f>IF(AI115="","",IF('Compliance-Matrix'!B115=0,"",'Compliance-Matrix'!B115))</f>
        <v/>
      </c>
      <c r="C115" s="131" t="str">
        <f>IF(AI115="","",IF('Compliance-Matrix'!C115=0,"",'Compliance-Matrix'!C115))</f>
        <v>g. For projects for which HUD requires funds to be invested, determine whether funds were invested and interest was only withdrawn with HUD approval.</v>
      </c>
      <c r="D115" s="135"/>
      <c r="E115" s="136"/>
      <c r="AI115" s="9">
        <f>IF('Compliance-Matrix'!AJ115=0,"",'Compliance-Matrix'!AJ115)</f>
        <v>1</v>
      </c>
    </row>
    <row r="116" spans="1:35" x14ac:dyDescent="0.2">
      <c r="A116" s="129"/>
      <c r="B116" s="134" t="str">
        <f>IF(AI116="","",IF('Compliance-Matrix'!B116=0,"",'Compliance-Matrix'!B116))</f>
        <v/>
      </c>
      <c r="C116" s="131" t="str">
        <f>IF(AI116="","",IF('Compliance-Matrix'!C116=0,"",'Compliance-Matrix'!C116))</f>
        <v/>
      </c>
      <c r="D116" s="135"/>
      <c r="E116" s="136"/>
      <c r="AI116" s="9">
        <f>IF('Compliance-Matrix'!AJ116=0,"",'Compliance-Matrix'!AJ116)</f>
        <v>1</v>
      </c>
    </row>
    <row r="117" spans="1:35" x14ac:dyDescent="0.2">
      <c r="A117" s="129"/>
      <c r="B117" s="134" t="str">
        <f>IF(AI117="","",IF('Compliance-Matrix'!B117=0,"",'Compliance-Matrix'!B117))</f>
        <v/>
      </c>
      <c r="C117" s="131" t="str">
        <f>IF(AI117="","",IF('Compliance-Matrix'!C117=0,"",'Compliance-Matrix'!C117))</f>
        <v>h. For projects for which HUD does not require funds to be invested, determine whether funds were invested. Perform the following steps:</v>
      </c>
      <c r="D117" s="135"/>
      <c r="E117" s="136"/>
      <c r="AI117" s="9">
        <f>IF('Compliance-Matrix'!AJ117=0,"",'Compliance-Matrix'!AJ117)</f>
        <v>1</v>
      </c>
    </row>
    <row r="118" spans="1:35" x14ac:dyDescent="0.2">
      <c r="A118" s="129"/>
      <c r="B118" s="134" t="str">
        <f>IF(AI118="","",IF('Compliance-Matrix'!B118=0,"",'Compliance-Matrix'!B118))</f>
        <v/>
      </c>
      <c r="C118" s="157" t="str">
        <f>IF(AI118="","",IF('Compliance-Matrix'!C118=0,"",'Compliance-Matrix'!C118))</f>
        <v>(1).If funds were not invested, determine why and consider including a comment in the management letter or other auditor communication.</v>
      </c>
      <c r="D118" s="158"/>
      <c r="E118" s="136"/>
      <c r="AI118" s="9">
        <f>IF('Compliance-Matrix'!AJ118=0,"",'Compliance-Matrix'!AJ118)</f>
        <v>1</v>
      </c>
    </row>
    <row r="119" spans="1:35" x14ac:dyDescent="0.2">
      <c r="A119" s="129"/>
      <c r="B119" s="134" t="str">
        <f>IF(AI119="","",IF('Compliance-Matrix'!B119=0,"",'Compliance-Matrix'!B119))</f>
        <v/>
      </c>
      <c r="C119" s="157" t="str">
        <f>IF(AI119="","",IF('Compliance-Matrix'!C119=0,"",'Compliance-Matrix'!C119))</f>
        <v>(2).If funds were invested, determine whether interest was disbursed to the project by the lender and if so, whether the interest was deposited into project accounts and recorded in the project’s accounting records.</v>
      </c>
      <c r="D119" s="158"/>
      <c r="E119" s="136"/>
      <c r="AI119" s="9">
        <f>IF('Compliance-Matrix'!AJ119=0,"",'Compliance-Matrix'!AJ119)</f>
        <v>1</v>
      </c>
    </row>
    <row r="120" spans="1:35" x14ac:dyDescent="0.2">
      <c r="A120" s="129"/>
      <c r="B120" s="134" t="str">
        <f>IF(AI120="","",IF('Compliance-Matrix'!B120=0,"",'Compliance-Matrix'!B120))</f>
        <v/>
      </c>
      <c r="C120" s="157" t="str">
        <f>IF(AI120="","",IF('Compliance-Matrix'!C120=0,"",'Compliance-Matrix'!C120))</f>
        <v>(3).If funds were invested, determine whether interest was disbursed directly to owners or any individual associated with the project in violation of HUD requirements.*</v>
      </c>
      <c r="D120" s="158"/>
      <c r="E120" s="136"/>
      <c r="AI120" s="9">
        <f>IF('Compliance-Matrix'!AJ120=0,"",'Compliance-Matrix'!AJ120)</f>
        <v>1</v>
      </c>
    </row>
    <row r="121" spans="1:35" x14ac:dyDescent="0.2">
      <c r="A121" s="129"/>
      <c r="B121" s="134" t="str">
        <f>IF(AI121="","",IF('Compliance-Matrix'!B121=0,"",'Compliance-Matrix'!B121))</f>
        <v/>
      </c>
      <c r="C121" s="157" t="str">
        <f>IF(AI121="","",IF('Compliance-Matrix'!C121=0,"",'Compliance-Matrix'!C121))</f>
        <v/>
      </c>
      <c r="D121" s="158"/>
      <c r="E121" s="136"/>
      <c r="AI121" s="9" t="str">
        <f>IF('Compliance-Matrix'!AJ121=0,"",'Compliance-Matrix'!AJ121)</f>
        <v/>
      </c>
    </row>
    <row r="122" spans="1:35" ht="15.75" x14ac:dyDescent="0.2">
      <c r="A122" s="129"/>
      <c r="B122" s="134" t="str">
        <f>IF(AI122="","",IF('Compliance-Matrix'!B122=0,"",'Compliance-Matrix'!B122))</f>
        <v/>
      </c>
      <c r="C122" s="142" t="str">
        <f>IF(AI122="","",IF('Compliance-Matrix'!C122=0,"",'Compliance-Matrix'!C122))</f>
        <v/>
      </c>
      <c r="D122" s="143"/>
      <c r="E122" s="136"/>
      <c r="AI122" s="9" t="str">
        <f>IF('Compliance-Matrix'!AJ122=0,"",'Compliance-Matrix'!AJ122)</f>
        <v/>
      </c>
    </row>
    <row r="123" spans="1:35" ht="15.75" x14ac:dyDescent="0.2">
      <c r="A123" s="129"/>
      <c r="B123" s="134" t="str">
        <f>IF(AI123="","",IF('Compliance-Matrix'!B123=0,"",'Compliance-Matrix'!B123))</f>
        <v/>
      </c>
      <c r="C123" s="142" t="str">
        <f>IF(AI123="","",IF('Compliance-Matrix'!C123=0,"",'Compliance-Matrix'!C123))</f>
        <v/>
      </c>
      <c r="D123" s="143"/>
      <c r="E123" s="136"/>
      <c r="AI123" s="9" t="str">
        <f>IF('Compliance-Matrix'!AJ123=0,"",'Compliance-Matrix'!AJ123)</f>
        <v/>
      </c>
    </row>
    <row r="124" spans="1:35" x14ac:dyDescent="0.2">
      <c r="A124" s="129"/>
      <c r="B124" s="134" t="str">
        <f>IF(AI124="","",IF('Compliance-Matrix'!B124=0,"",'Compliance-Matrix'!B124))</f>
        <v/>
      </c>
      <c r="C124" s="131" t="str">
        <f>IF(AI124="","",IF('Compliance-Matrix'!C124=0,"",'Compliance-Matrix'!C124))</f>
        <v/>
      </c>
      <c r="D124" s="135"/>
      <c r="E124" s="136"/>
      <c r="AI124" s="9" t="str">
        <f>IF('Compliance-Matrix'!AJ124=0,"",'Compliance-Matrix'!AJ124)</f>
        <v/>
      </c>
    </row>
    <row r="125" spans="1:35" x14ac:dyDescent="0.2">
      <c r="A125" s="153"/>
      <c r="B125" s="154" t="str">
        <f>IF(AI125="","",IF('Compliance-Matrix'!B125=0,"",'Compliance-Matrix'!B125))</f>
        <v/>
      </c>
      <c r="C125" s="155" t="str">
        <f>IF(AI125="","",IF('Compliance-Matrix'!C125=0,"",'Compliance-Matrix'!C125))</f>
        <v/>
      </c>
      <c r="D125" s="155"/>
      <c r="E125" s="156"/>
      <c r="AI125" s="9" t="str">
        <f>IF('Compliance-Matrix'!AJ125=0,"",'Compliance-Matrix'!AJ125)</f>
        <v/>
      </c>
    </row>
    <row r="126" spans="1:35" x14ac:dyDescent="0.2">
      <c r="A126" s="153"/>
      <c r="B126" s="154" t="str">
        <f>IF(AI126="","",IF('Compliance-Matrix'!B126=0,"",'Compliance-Matrix'!B126))</f>
        <v/>
      </c>
      <c r="C126" s="155" t="str">
        <f>IF(AI126="","",IF('Compliance-Matrix'!C126=0,"",'Compliance-Matrix'!C126))</f>
        <v/>
      </c>
      <c r="D126" s="155"/>
      <c r="E126" s="156"/>
      <c r="AI126" s="9" t="str">
        <f>IF('Compliance-Matrix'!AJ126=0,"",'Compliance-Matrix'!AJ126)</f>
        <v/>
      </c>
    </row>
    <row r="127" spans="1:35" ht="15.75" x14ac:dyDescent="0.2">
      <c r="A127" s="129"/>
      <c r="B127" s="161" t="str">
        <f>IF(AI127="","",IF('Compliance-Matrix'!B127=0,"",'Compliance-Matrix'!B127))</f>
        <v/>
      </c>
      <c r="C127" s="131"/>
      <c r="D127" s="135"/>
      <c r="E127" s="136"/>
      <c r="AI127" s="9" t="str">
        <f>IF('Compliance-Matrix'!AJ127=0,"",'Compliance-Matrix'!AJ127)</f>
        <v/>
      </c>
    </row>
    <row r="128" spans="1:35" x14ac:dyDescent="0.2">
      <c r="A128" s="129"/>
      <c r="B128" s="134" t="str">
        <f>IF(AI128="","",IF('Compliance-Matrix'!B128=0,"",'Compliance-Matrix'!B128))</f>
        <v/>
      </c>
      <c r="C128" s="131" t="str">
        <f>IF(AI128="","",IF('Compliance-Matrix'!C128=0,"",'Compliance-Matrix'!C128))</f>
        <v/>
      </c>
      <c r="D128" s="135"/>
      <c r="E128" s="136"/>
      <c r="AI128" s="9" t="str">
        <f>IF('Compliance-Matrix'!AJ128=0,"",'Compliance-Matrix'!AJ128)</f>
        <v/>
      </c>
    </row>
    <row r="129" spans="1:35" x14ac:dyDescent="0.2">
      <c r="A129" s="129"/>
      <c r="B129" s="134" t="str">
        <f>IF(AI129="","",IF('Compliance-Matrix'!B129=0,"",'Compliance-Matrix'!B129))</f>
        <v/>
      </c>
      <c r="C129" s="131" t="str">
        <f>IF(AI129="","",IF('Compliance-Matrix'!C129=0,"",'Compliance-Matrix'!C129))</f>
        <v/>
      </c>
      <c r="D129" s="135"/>
      <c r="E129" s="136"/>
      <c r="AI129" s="9" t="str">
        <f>IF('Compliance-Matrix'!AJ129=0,"",'Compliance-Matrix'!AJ129)</f>
        <v/>
      </c>
    </row>
    <row r="130" spans="1:35" x14ac:dyDescent="0.2">
      <c r="A130" s="129"/>
      <c r="B130" s="134" t="str">
        <f>IF(AI130="","",IF('Compliance-Matrix'!B130=0,"",'Compliance-Matrix'!B130))</f>
        <v/>
      </c>
      <c r="C130" s="131" t="str">
        <f>IF(AI130="","",IF('Compliance-Matrix'!C130=0,"",'Compliance-Matrix'!C130))</f>
        <v/>
      </c>
      <c r="D130" s="135"/>
      <c r="E130" s="136"/>
      <c r="AI130" s="9" t="str">
        <f>IF('Compliance-Matrix'!AJ130=0,"",'Compliance-Matrix'!AJ130)</f>
        <v/>
      </c>
    </row>
    <row r="131" spans="1:35" x14ac:dyDescent="0.2">
      <c r="A131" s="129"/>
      <c r="B131" s="134" t="str">
        <f>IF(AI131="","",IF('Compliance-Matrix'!B131=0,"",'Compliance-Matrix'!B131))</f>
        <v/>
      </c>
      <c r="C131" s="138" t="str">
        <f>IF(AI131="","",IF('Compliance-Matrix'!C131=0,"",'Compliance-Matrix'!C131))</f>
        <v/>
      </c>
      <c r="D131" s="139"/>
      <c r="E131" s="136"/>
      <c r="AI131" s="9" t="str">
        <f>IF('Compliance-Matrix'!AJ131=0,"",'Compliance-Matrix'!AJ131)</f>
        <v/>
      </c>
    </row>
    <row r="132" spans="1:35" x14ac:dyDescent="0.2">
      <c r="A132" s="129"/>
      <c r="B132" s="134" t="str">
        <f>IF(AI132="","",IF('Compliance-Matrix'!B132=0,"",'Compliance-Matrix'!B132))</f>
        <v/>
      </c>
      <c r="C132" s="131" t="str">
        <f>IF(AI132="","",IF('Compliance-Matrix'!C132=0,"",'Compliance-Matrix'!C132))</f>
        <v/>
      </c>
      <c r="D132" s="135"/>
      <c r="E132" s="136"/>
      <c r="AI132" s="9" t="str">
        <f>IF('Compliance-Matrix'!AJ132=0,"",'Compliance-Matrix'!AJ132)</f>
        <v/>
      </c>
    </row>
    <row r="133" spans="1:35" x14ac:dyDescent="0.2">
      <c r="A133" s="129"/>
      <c r="B133" s="134" t="str">
        <f>IF(AI133="","",IF('Compliance-Matrix'!B133=0,"",'Compliance-Matrix'!B133))</f>
        <v/>
      </c>
      <c r="C133" s="131" t="str">
        <f>IF(AI133="","",IF('Compliance-Matrix'!C133=0,"",'Compliance-Matrix'!C133))</f>
        <v/>
      </c>
      <c r="D133" s="135"/>
      <c r="E133" s="136"/>
      <c r="AI133" s="9" t="str">
        <f>IF('Compliance-Matrix'!AJ133=0,"",'Compliance-Matrix'!AJ133)</f>
        <v/>
      </c>
    </row>
    <row r="134" spans="1:35" x14ac:dyDescent="0.2">
      <c r="A134" s="129"/>
      <c r="B134" s="134" t="str">
        <f>IF(AI134="","",IF('Compliance-Matrix'!B134=0,"",'Compliance-Matrix'!B134))</f>
        <v/>
      </c>
      <c r="C134" s="131" t="str">
        <f>IF(AI134="","",IF('Compliance-Matrix'!C134=0,"",'Compliance-Matrix'!C134))</f>
        <v/>
      </c>
      <c r="D134" s="135"/>
      <c r="E134" s="136"/>
      <c r="AI134" s="9" t="str">
        <f>IF('Compliance-Matrix'!AJ134=0,"",'Compliance-Matrix'!AJ134)</f>
        <v/>
      </c>
    </row>
    <row r="135" spans="1:35" x14ac:dyDescent="0.2">
      <c r="A135" s="129"/>
      <c r="B135" s="134" t="str">
        <f>IF(AI135="","",IF('Compliance-Matrix'!B135=0,"",'Compliance-Matrix'!B135))</f>
        <v/>
      </c>
      <c r="C135" s="131" t="str">
        <f>IF(AI135="","",IF('Compliance-Matrix'!C135=0,"",'Compliance-Matrix'!C135))</f>
        <v/>
      </c>
      <c r="D135" s="135"/>
      <c r="E135" s="136"/>
      <c r="AI135" s="9" t="str">
        <f>IF('Compliance-Matrix'!AJ135=0,"",'Compliance-Matrix'!AJ135)</f>
        <v/>
      </c>
    </row>
    <row r="136" spans="1:35" x14ac:dyDescent="0.2">
      <c r="A136" s="129"/>
      <c r="B136" s="134" t="str">
        <f>IF(AI136="","",IF('Compliance-Matrix'!B136=0,"",'Compliance-Matrix'!B136))</f>
        <v/>
      </c>
      <c r="C136" s="131" t="str">
        <f>IF(AI136="","",IF('Compliance-Matrix'!C136=0,"",'Compliance-Matrix'!C136))</f>
        <v/>
      </c>
      <c r="D136" s="135"/>
      <c r="E136" s="136"/>
      <c r="AI136" s="9" t="str">
        <f>IF('Compliance-Matrix'!AJ136=0,"",'Compliance-Matrix'!AJ136)</f>
        <v/>
      </c>
    </row>
    <row r="137" spans="1:35" x14ac:dyDescent="0.2">
      <c r="A137" s="129"/>
      <c r="B137" s="134" t="str">
        <f>IF(AI137="","",IF('Compliance-Matrix'!B137=0,"",'Compliance-Matrix'!B137))</f>
        <v/>
      </c>
      <c r="C137" s="131" t="str">
        <f>IF(AI137="","",IF('Compliance-Matrix'!C137=0,"",'Compliance-Matrix'!C137))</f>
        <v/>
      </c>
      <c r="D137" s="135"/>
      <c r="E137" s="136"/>
      <c r="AI137" s="9" t="str">
        <f>IF('Compliance-Matrix'!AJ137=0,"",'Compliance-Matrix'!AJ137)</f>
        <v/>
      </c>
    </row>
    <row r="138" spans="1:35" x14ac:dyDescent="0.2">
      <c r="A138" s="129"/>
      <c r="B138" s="134" t="str">
        <f>IF(AI138="","",IF('Compliance-Matrix'!B138=0,"",'Compliance-Matrix'!B138))</f>
        <v/>
      </c>
      <c r="C138" s="131" t="str">
        <f>IF(AI138="","",IF('Compliance-Matrix'!C138=0,"",'Compliance-Matrix'!C138))</f>
        <v/>
      </c>
      <c r="D138" s="135"/>
      <c r="E138" s="136"/>
      <c r="AI138" s="9" t="str">
        <f>IF('Compliance-Matrix'!AJ138=0,"",'Compliance-Matrix'!AJ138)</f>
        <v/>
      </c>
    </row>
    <row r="139" spans="1:35" x14ac:dyDescent="0.2">
      <c r="A139" s="129"/>
      <c r="B139" s="134" t="str">
        <f>IF(AI139="","",IF('Compliance-Matrix'!B139=0,"",'Compliance-Matrix'!B139))</f>
        <v/>
      </c>
      <c r="C139" s="131" t="str">
        <f>IF(AI139="","",IF('Compliance-Matrix'!C139=0,"",'Compliance-Matrix'!C139))</f>
        <v/>
      </c>
      <c r="D139" s="135"/>
      <c r="E139" s="136"/>
      <c r="AI139" s="9" t="str">
        <f>IF('Compliance-Matrix'!AJ139=0,"",'Compliance-Matrix'!AJ139)</f>
        <v/>
      </c>
    </row>
    <row r="140" spans="1:35" x14ac:dyDescent="0.2">
      <c r="A140" s="129"/>
      <c r="B140" s="134" t="str">
        <f>IF(AI140="","",IF('Compliance-Matrix'!B140=0,"",'Compliance-Matrix'!B140))</f>
        <v/>
      </c>
      <c r="C140" s="131" t="str">
        <f>IF(AI140="","",IF('Compliance-Matrix'!C140=0,"",'Compliance-Matrix'!C140))</f>
        <v/>
      </c>
      <c r="D140" s="135"/>
      <c r="E140" s="136"/>
      <c r="AI140" s="9" t="str">
        <f>IF('Compliance-Matrix'!AJ140=0,"",'Compliance-Matrix'!AJ140)</f>
        <v/>
      </c>
    </row>
    <row r="141" spans="1:35" x14ac:dyDescent="0.2">
      <c r="A141" s="129"/>
      <c r="B141" s="134" t="str">
        <f>IF(AI141="","",IF('Compliance-Matrix'!B141=0,"",'Compliance-Matrix'!B141))</f>
        <v/>
      </c>
      <c r="C141" s="131" t="str">
        <f>IF(AI141="","",IF('Compliance-Matrix'!C141=0,"",'Compliance-Matrix'!C141))</f>
        <v/>
      </c>
      <c r="D141" s="135"/>
      <c r="E141" s="136"/>
      <c r="AI141" s="9" t="str">
        <f>IF('Compliance-Matrix'!AJ141=0,"",'Compliance-Matrix'!AJ141)</f>
        <v/>
      </c>
    </row>
    <row r="142" spans="1:35" x14ac:dyDescent="0.2">
      <c r="A142" s="129"/>
      <c r="B142" s="134" t="str">
        <f>IF(AI142="","",IF('Compliance-Matrix'!B142=0,"",'Compliance-Matrix'!B142))</f>
        <v/>
      </c>
      <c r="C142" s="131" t="str">
        <f>IF(AI142="","",IF('Compliance-Matrix'!C142=0,"",'Compliance-Matrix'!C142))</f>
        <v/>
      </c>
      <c r="D142" s="135"/>
      <c r="E142" s="136"/>
      <c r="AI142" s="9" t="str">
        <f>IF('Compliance-Matrix'!AJ142=0,"",'Compliance-Matrix'!AJ142)</f>
        <v/>
      </c>
    </row>
    <row r="143" spans="1:35" x14ac:dyDescent="0.2">
      <c r="A143" s="129"/>
      <c r="B143" s="134" t="str">
        <f>IF(AI143="","",IF('Compliance-Matrix'!B143=0,"",'Compliance-Matrix'!B143))</f>
        <v/>
      </c>
      <c r="C143" s="131" t="str">
        <f>IF(AI143="","",IF('Compliance-Matrix'!C143=0,"",'Compliance-Matrix'!C143))</f>
        <v/>
      </c>
      <c r="D143" s="135"/>
      <c r="E143" s="136"/>
      <c r="AI143" s="9" t="str">
        <f>IF('Compliance-Matrix'!AJ143=0,"",'Compliance-Matrix'!AJ143)</f>
        <v/>
      </c>
    </row>
    <row r="144" spans="1:35" ht="15.75" x14ac:dyDescent="0.2">
      <c r="A144" s="129"/>
      <c r="B144" s="162" t="str">
        <f>IF(AI144="","",IF('Compliance-Matrix'!B144=0,"",'Compliance-Matrix'!B144))</f>
        <v/>
      </c>
      <c r="C144" s="140" t="str">
        <f>IF(AI144="","",IF('Compliance-Matrix'!C144=0,"",'Compliance-Matrix'!C144))</f>
        <v/>
      </c>
      <c r="D144" s="141"/>
      <c r="E144" s="136"/>
      <c r="AI144" s="9" t="str">
        <f>IF('Compliance-Matrix'!AJ144=0,"",'Compliance-Matrix'!AJ144)</f>
        <v/>
      </c>
    </row>
    <row r="145" spans="1:35" ht="15.75" x14ac:dyDescent="0.2">
      <c r="A145" s="129"/>
      <c r="B145" s="162" t="str">
        <f>IF(AI145="","",IF('Compliance-Matrix'!B145=0,"",'Compliance-Matrix'!B145))</f>
        <v/>
      </c>
      <c r="C145" s="142" t="str">
        <f>IF(AI145="","",IF('Compliance-Matrix'!C145=0,"",'Compliance-Matrix'!C145))</f>
        <v/>
      </c>
      <c r="D145" s="143"/>
      <c r="E145" s="136"/>
      <c r="AI145" s="9" t="str">
        <f>IF('Compliance-Matrix'!AJ145=0,"",'Compliance-Matrix'!AJ145)</f>
        <v/>
      </c>
    </row>
    <row r="146" spans="1:35" x14ac:dyDescent="0.2">
      <c r="A146" s="129"/>
      <c r="B146" s="134" t="str">
        <f>IF(AI146="","",IF('Compliance-Matrix'!B146=0,"",'Compliance-Matrix'!B146))</f>
        <v/>
      </c>
      <c r="C146" s="131" t="str">
        <f>IF(AI146="","",IF('Compliance-Matrix'!C146=0,"",'Compliance-Matrix'!C146))</f>
        <v/>
      </c>
      <c r="D146" s="135"/>
      <c r="E146" s="136"/>
      <c r="AI146" s="9" t="str">
        <f>IF('Compliance-Matrix'!AJ146=0,"",'Compliance-Matrix'!AJ146)</f>
        <v/>
      </c>
    </row>
    <row r="147" spans="1:35" x14ac:dyDescent="0.2">
      <c r="A147" s="129"/>
      <c r="B147" s="134" t="str">
        <f>IF(AI147="","",IF('Compliance-Matrix'!B147=0,"",'Compliance-Matrix'!B147))</f>
        <v/>
      </c>
      <c r="C147" s="131" t="str">
        <f>IF(AI147="","",IF('Compliance-Matrix'!C147=0,"",'Compliance-Matrix'!C147))</f>
        <v/>
      </c>
      <c r="D147" s="135"/>
      <c r="E147" s="136"/>
      <c r="AI147" s="9" t="str">
        <f>IF('Compliance-Matrix'!AJ147=0,"",'Compliance-Matrix'!AJ147)</f>
        <v/>
      </c>
    </row>
    <row r="148" spans="1:35" x14ac:dyDescent="0.2">
      <c r="A148" s="153"/>
      <c r="B148" s="154" t="str">
        <f>IF(AI148="","",IF('Compliance-Matrix'!B148=0,"",'Compliance-Matrix'!B148))</f>
        <v/>
      </c>
      <c r="C148" s="155" t="str">
        <f>IF(AI148="","",IF('Compliance-Matrix'!C148=0,"",'Compliance-Matrix'!C148))</f>
        <v/>
      </c>
      <c r="D148" s="155"/>
      <c r="E148" s="156"/>
      <c r="AI148" s="9" t="str">
        <f>IF('Compliance-Matrix'!AJ148=0,"",'Compliance-Matrix'!AJ148)</f>
        <v/>
      </c>
    </row>
    <row r="149" spans="1:35" x14ac:dyDescent="0.2">
      <c r="A149" s="153"/>
      <c r="B149" s="154" t="str">
        <f>IF(AI149="","",IF('Compliance-Matrix'!B149=0,"",'Compliance-Matrix'!B149))</f>
        <v/>
      </c>
      <c r="C149" s="155" t="str">
        <f>IF(AI149="","",IF('Compliance-Matrix'!C149=0,"",'Compliance-Matrix'!C149))</f>
        <v/>
      </c>
      <c r="D149" s="155"/>
      <c r="E149" s="156"/>
      <c r="AI149" s="9" t="str">
        <f>IF('Compliance-Matrix'!AJ149=0,"",'Compliance-Matrix'!AJ149)</f>
        <v/>
      </c>
    </row>
    <row r="150" spans="1:35" ht="15.75" x14ac:dyDescent="0.2">
      <c r="A150" s="129"/>
      <c r="B150" s="161" t="str">
        <f>IF(AI150="","",IF('Compliance-Matrix'!B150=0,"",'Compliance-Matrix'!B150))</f>
        <v/>
      </c>
      <c r="C150" s="131"/>
      <c r="D150" s="135"/>
      <c r="E150" s="136"/>
      <c r="AI150" s="9" t="str">
        <f>IF('Compliance-Matrix'!AJ150=0,"",'Compliance-Matrix'!AJ150)</f>
        <v/>
      </c>
    </row>
    <row r="151" spans="1:35" x14ac:dyDescent="0.2">
      <c r="A151" s="129"/>
      <c r="B151" s="134" t="str">
        <f>IF(AI151="","",IF('Compliance-Matrix'!B151=0,"",'Compliance-Matrix'!B151))</f>
        <v/>
      </c>
      <c r="C151" s="131" t="str">
        <f>IF(AI151="","",IF('Compliance-Matrix'!C151=0,"",'Compliance-Matrix'!C151))</f>
        <v/>
      </c>
      <c r="D151" s="135"/>
      <c r="E151" s="136"/>
      <c r="AI151" s="9" t="str">
        <f>IF('Compliance-Matrix'!AJ151=0,"",'Compliance-Matrix'!AJ151)</f>
        <v/>
      </c>
    </row>
    <row r="152" spans="1:35" x14ac:dyDescent="0.2">
      <c r="A152" s="129"/>
      <c r="B152" s="134" t="str">
        <f>IF(AI152="","",IF('Compliance-Matrix'!B152=0,"",'Compliance-Matrix'!B152))</f>
        <v/>
      </c>
      <c r="C152" s="131" t="str">
        <f>IF(AI152="","",IF('Compliance-Matrix'!C152=0,"",'Compliance-Matrix'!C152))</f>
        <v/>
      </c>
      <c r="D152" s="135"/>
      <c r="E152" s="136"/>
      <c r="AI152" s="9" t="str">
        <f>IF('Compliance-Matrix'!AJ152=0,"",'Compliance-Matrix'!AJ152)</f>
        <v/>
      </c>
    </row>
    <row r="153" spans="1:35" x14ac:dyDescent="0.2">
      <c r="A153" s="129"/>
      <c r="B153" s="134" t="str">
        <f>IF(AI153="","",IF('Compliance-Matrix'!B153=0,"",'Compliance-Matrix'!B153))</f>
        <v/>
      </c>
      <c r="C153" s="138" t="str">
        <f>IF(AI153="","",IF('Compliance-Matrix'!C153=0,"",'Compliance-Matrix'!C153))</f>
        <v/>
      </c>
      <c r="D153" s="139"/>
      <c r="E153" s="136"/>
      <c r="AI153" s="9" t="str">
        <f>IF('Compliance-Matrix'!AJ153=0,"",'Compliance-Matrix'!AJ153)</f>
        <v/>
      </c>
    </row>
    <row r="154" spans="1:35" x14ac:dyDescent="0.2">
      <c r="A154" s="129"/>
      <c r="B154" s="134" t="str">
        <f>IF(AI154="","",IF('Compliance-Matrix'!B154=0,"",'Compliance-Matrix'!B154))</f>
        <v/>
      </c>
      <c r="C154" s="131" t="str">
        <f>IF(AI154="","",IF('Compliance-Matrix'!C154=0,"",'Compliance-Matrix'!C154))</f>
        <v/>
      </c>
      <c r="D154" s="135"/>
      <c r="E154" s="136"/>
      <c r="AI154" s="9" t="str">
        <f>IF('Compliance-Matrix'!AJ154=0,"",'Compliance-Matrix'!AJ154)</f>
        <v/>
      </c>
    </row>
    <row r="155" spans="1:35" x14ac:dyDescent="0.2">
      <c r="A155" s="129"/>
      <c r="B155" s="134" t="str">
        <f>IF(AI155="","",IF('Compliance-Matrix'!B155=0,"",'Compliance-Matrix'!B155))</f>
        <v/>
      </c>
      <c r="C155" s="131" t="str">
        <f>IF(AI155="","",IF('Compliance-Matrix'!C155=0,"",'Compliance-Matrix'!C155))</f>
        <v/>
      </c>
      <c r="D155" s="135"/>
      <c r="E155" s="136"/>
      <c r="AI155" s="9" t="str">
        <f>IF('Compliance-Matrix'!AJ155=0,"",'Compliance-Matrix'!AJ155)</f>
        <v/>
      </c>
    </row>
    <row r="156" spans="1:35" x14ac:dyDescent="0.2">
      <c r="A156" s="129"/>
      <c r="B156" s="134" t="str">
        <f>IF(AI156="","",IF('Compliance-Matrix'!B156=0,"",'Compliance-Matrix'!B156))</f>
        <v/>
      </c>
      <c r="C156" s="131" t="str">
        <f>IF(AI156="","",IF('Compliance-Matrix'!C156=0,"",'Compliance-Matrix'!C156))</f>
        <v/>
      </c>
      <c r="D156" s="135"/>
      <c r="E156" s="136"/>
      <c r="AI156" s="9" t="str">
        <f>IF('Compliance-Matrix'!AJ156=0,"",'Compliance-Matrix'!AJ156)</f>
        <v/>
      </c>
    </row>
    <row r="157" spans="1:35" x14ac:dyDescent="0.2">
      <c r="A157" s="129"/>
      <c r="B157" s="134" t="str">
        <f>IF(AI157="","",IF('Compliance-Matrix'!B157=0,"",'Compliance-Matrix'!B157))</f>
        <v/>
      </c>
      <c r="C157" s="131" t="str">
        <f>IF(AI157="","",IF('Compliance-Matrix'!C157=0,"",'Compliance-Matrix'!C157))</f>
        <v/>
      </c>
      <c r="D157" s="135"/>
      <c r="E157" s="136"/>
      <c r="AI157" s="9" t="str">
        <f>IF('Compliance-Matrix'!AJ157=0,"",'Compliance-Matrix'!AJ157)</f>
        <v/>
      </c>
    </row>
    <row r="158" spans="1:35" x14ac:dyDescent="0.2">
      <c r="A158" s="129"/>
      <c r="B158" s="134" t="str">
        <f>IF(AI158="","",IF('Compliance-Matrix'!B158=0,"",'Compliance-Matrix'!B158))</f>
        <v/>
      </c>
      <c r="C158" s="131" t="str">
        <f>IF(AI158="","",IF('Compliance-Matrix'!C158=0,"",'Compliance-Matrix'!C158))</f>
        <v/>
      </c>
      <c r="D158" s="135"/>
      <c r="E158" s="136"/>
      <c r="AI158" s="9" t="str">
        <f>IF('Compliance-Matrix'!AJ158=0,"",'Compliance-Matrix'!AJ158)</f>
        <v/>
      </c>
    </row>
    <row r="159" spans="1:35" x14ac:dyDescent="0.2">
      <c r="A159" s="129"/>
      <c r="B159" s="134" t="str">
        <f>IF(AI159="","",IF('Compliance-Matrix'!B159=0,"",'Compliance-Matrix'!B159))</f>
        <v/>
      </c>
      <c r="C159" s="131" t="str">
        <f>IF(AI159="","",IF('Compliance-Matrix'!C159=0,"",'Compliance-Matrix'!C159))</f>
        <v/>
      </c>
      <c r="D159" s="135"/>
      <c r="E159" s="136"/>
      <c r="AI159" s="9" t="str">
        <f>IF('Compliance-Matrix'!AJ159=0,"",'Compliance-Matrix'!AJ159)</f>
        <v/>
      </c>
    </row>
    <row r="160" spans="1:35" x14ac:dyDescent="0.2">
      <c r="A160" s="129"/>
      <c r="B160" s="134" t="str">
        <f>IF(AI160="","",IF('Compliance-Matrix'!B160=0,"",'Compliance-Matrix'!B160))</f>
        <v/>
      </c>
      <c r="C160" s="131" t="str">
        <f>IF(AI160="","",IF('Compliance-Matrix'!C160=0,"",'Compliance-Matrix'!C160))</f>
        <v/>
      </c>
      <c r="D160" s="135"/>
      <c r="E160" s="136"/>
      <c r="AI160" s="9" t="str">
        <f>IF('Compliance-Matrix'!AJ160=0,"",'Compliance-Matrix'!AJ160)</f>
        <v/>
      </c>
    </row>
    <row r="161" spans="1:36" x14ac:dyDescent="0.2">
      <c r="A161" s="129"/>
      <c r="B161" s="134" t="str">
        <f>IF(AI161="","",IF('Compliance-Matrix'!B161=0,"",'Compliance-Matrix'!B161))</f>
        <v/>
      </c>
      <c r="C161" s="131" t="str">
        <f>IF(AI161="","",IF('Compliance-Matrix'!C161=0,"",'Compliance-Matrix'!C161))</f>
        <v/>
      </c>
      <c r="D161" s="135"/>
      <c r="E161" s="136"/>
      <c r="AI161" s="9" t="str">
        <f>IF('Compliance-Matrix'!AJ161=0,"",'Compliance-Matrix'!AJ161)</f>
        <v/>
      </c>
    </row>
    <row r="162" spans="1:36" x14ac:dyDescent="0.2">
      <c r="A162" s="129"/>
      <c r="B162" s="134" t="str">
        <f>IF(AI162="","",IF('Compliance-Matrix'!B162=0,"",'Compliance-Matrix'!B162))</f>
        <v/>
      </c>
      <c r="C162" s="131" t="str">
        <f>IF(AI162="","",IF('Compliance-Matrix'!C162=0,"",'Compliance-Matrix'!C162))</f>
        <v/>
      </c>
      <c r="D162" s="135"/>
      <c r="E162" s="136"/>
      <c r="AI162" s="9" t="str">
        <f>IF('Compliance-Matrix'!AJ162=0,"",'Compliance-Matrix'!AJ162)</f>
        <v/>
      </c>
    </row>
    <row r="163" spans="1:36" x14ac:dyDescent="0.2">
      <c r="A163" s="129"/>
      <c r="B163" s="134" t="str">
        <f>IF(AI163="","",IF('Compliance-Matrix'!B163=0,"",'Compliance-Matrix'!B163))</f>
        <v/>
      </c>
      <c r="C163" s="131" t="str">
        <f>IF(AI163="","",IF('Compliance-Matrix'!C163=0,"",'Compliance-Matrix'!C163))</f>
        <v/>
      </c>
      <c r="D163" s="135"/>
      <c r="E163" s="136"/>
      <c r="AI163" s="9" t="str">
        <f>IF('Compliance-Matrix'!AJ163=0,"",'Compliance-Matrix'!AJ163)</f>
        <v/>
      </c>
    </row>
    <row r="164" spans="1:36" x14ac:dyDescent="0.2">
      <c r="A164" s="129"/>
      <c r="B164" s="134" t="str">
        <f>IF(AI164="","",IF('Compliance-Matrix'!B164=0,"",'Compliance-Matrix'!B164))</f>
        <v/>
      </c>
      <c r="C164" s="131" t="str">
        <f>IF(AI164="","",IF('Compliance-Matrix'!C164=0,"",'Compliance-Matrix'!C164))</f>
        <v/>
      </c>
      <c r="D164" s="135"/>
      <c r="E164" s="136"/>
      <c r="AI164" s="9" t="str">
        <f>IF('Compliance-Matrix'!AJ164=0,"",'Compliance-Matrix'!AJ164)</f>
        <v/>
      </c>
    </row>
    <row r="165" spans="1:36" x14ac:dyDescent="0.2">
      <c r="A165" s="129"/>
      <c r="B165" s="134" t="str">
        <f>IF(AI165="","",IF('Compliance-Matrix'!B165=0,"",'Compliance-Matrix'!B165))</f>
        <v/>
      </c>
      <c r="C165" s="131" t="str">
        <f>IF(AI165="","",IF('Compliance-Matrix'!C165=0,"",'Compliance-Matrix'!C165))</f>
        <v/>
      </c>
      <c r="D165" s="135"/>
      <c r="E165" s="136"/>
      <c r="AI165" s="9" t="str">
        <f>IF('Compliance-Matrix'!AJ165=0,"",'Compliance-Matrix'!AJ165)</f>
        <v/>
      </c>
    </row>
    <row r="166" spans="1:36" x14ac:dyDescent="0.2">
      <c r="A166" s="129"/>
      <c r="B166" s="134" t="str">
        <f>IF(AI166="","",IF('Compliance-Matrix'!B166=0,"",'Compliance-Matrix'!B166))</f>
        <v/>
      </c>
      <c r="C166" s="131" t="str">
        <f>IF(AI166="","",IF('Compliance-Matrix'!C166=0,"",'Compliance-Matrix'!C166))</f>
        <v/>
      </c>
      <c r="D166" s="135"/>
      <c r="E166" s="136"/>
      <c r="AI166" s="9" t="str">
        <f>IF('Compliance-Matrix'!AJ166=0,"",'Compliance-Matrix'!AJ166)</f>
        <v/>
      </c>
    </row>
    <row r="167" spans="1:36" x14ac:dyDescent="0.2">
      <c r="A167" s="129"/>
      <c r="B167" s="134" t="str">
        <f>IF(AI167="","",IF('Compliance-Matrix'!B167=0,"",'Compliance-Matrix'!B167))</f>
        <v/>
      </c>
      <c r="C167" s="131" t="str">
        <f>IF(AI167="","",IF('Compliance-Matrix'!C167=0,"",'Compliance-Matrix'!C167))</f>
        <v/>
      </c>
      <c r="D167" s="135"/>
      <c r="E167" s="136"/>
      <c r="AI167" s="9" t="str">
        <f>IF('Compliance-Matrix'!AJ167=0,"",'Compliance-Matrix'!AJ167)</f>
        <v/>
      </c>
    </row>
    <row r="168" spans="1:36" x14ac:dyDescent="0.2">
      <c r="A168" s="129"/>
      <c r="B168" s="134" t="str">
        <f>IF(AI168="","",IF('Compliance-Matrix'!B168=0,"",'Compliance-Matrix'!B168))</f>
        <v/>
      </c>
      <c r="C168" s="131" t="str">
        <f>IF(AI168="","",IF('Compliance-Matrix'!C168=0,"",'Compliance-Matrix'!C168))</f>
        <v/>
      </c>
      <c r="D168" s="135"/>
      <c r="E168" s="136"/>
      <c r="AI168" s="9" t="str">
        <f>IF('Compliance-Matrix'!AJ168=0,"",'Compliance-Matrix'!AJ168)</f>
        <v/>
      </c>
    </row>
    <row r="169" spans="1:36" x14ac:dyDescent="0.2">
      <c r="A169" s="129"/>
      <c r="B169" s="134" t="str">
        <f>IF(AI169="","",IF('Compliance-Matrix'!B169=0,"",'Compliance-Matrix'!B169))</f>
        <v/>
      </c>
      <c r="C169" s="131" t="str">
        <f>IF(AI169="","",IF('Compliance-Matrix'!C169=0,"",'Compliance-Matrix'!C169))</f>
        <v/>
      </c>
      <c r="D169" s="135"/>
      <c r="E169" s="136"/>
      <c r="AI169" s="9" t="str">
        <f>IF('Compliance-Matrix'!AJ169=0,"",'Compliance-Matrix'!AJ169)</f>
        <v/>
      </c>
    </row>
    <row r="170" spans="1:36" x14ac:dyDescent="0.2">
      <c r="A170" s="129"/>
      <c r="B170" s="134" t="str">
        <f>IF(AI170="","",IF('Compliance-Matrix'!B170=0,"",'Compliance-Matrix'!B170))</f>
        <v/>
      </c>
      <c r="C170" s="131" t="str">
        <f>IF(AI170="","",IF('Compliance-Matrix'!C170=0,"",'Compliance-Matrix'!C170))</f>
        <v/>
      </c>
      <c r="D170" s="135"/>
      <c r="E170" s="136"/>
      <c r="AI170" s="9" t="str">
        <f>IF('Compliance-Matrix'!AJ170=0,"",'Compliance-Matrix'!AJ170)</f>
        <v/>
      </c>
    </row>
    <row r="171" spans="1:36" x14ac:dyDescent="0.2">
      <c r="A171" s="129"/>
      <c r="B171" s="134" t="str">
        <f>IF(AI171="","",IF('Compliance-Matrix'!B171=0,"",'Compliance-Matrix'!B171))</f>
        <v/>
      </c>
      <c r="C171" s="131" t="str">
        <f>IF(AI171="","",IF('Compliance-Matrix'!C171=0,"",'Compliance-Matrix'!C171))</f>
        <v/>
      </c>
      <c r="D171" s="135"/>
      <c r="E171" s="136"/>
      <c r="AI171" s="9" t="str">
        <f>IF('Compliance-Matrix'!AJ171=0,"",'Compliance-Matrix'!AJ171)</f>
        <v/>
      </c>
    </row>
    <row r="172" spans="1:36" ht="15.75" x14ac:dyDescent="0.2">
      <c r="A172" s="129"/>
      <c r="B172" s="134" t="str">
        <f>IF(AI172="","",IF('Compliance-Matrix'!B172=0,"",'Compliance-Matrix'!B172))</f>
        <v/>
      </c>
      <c r="C172" s="140" t="str">
        <f>IF(AI172="","",IF('Compliance-Matrix'!C172=0,"",'Compliance-Matrix'!C172))</f>
        <v/>
      </c>
      <c r="D172" s="141"/>
      <c r="E172" s="136"/>
      <c r="AI172" s="9" t="str">
        <f>IF('Compliance-Matrix'!AJ172=0,"",'Compliance-Matrix'!AJ172)</f>
        <v/>
      </c>
    </row>
    <row r="173" spans="1:36" x14ac:dyDescent="0.2">
      <c r="A173" s="129"/>
      <c r="B173" s="134" t="str">
        <f>IF(AI173="","",IF('Compliance-Matrix'!B173=0,"",'Compliance-Matrix'!B173))</f>
        <v/>
      </c>
      <c r="C173" s="131" t="str">
        <f>IF(AI173="","",IF('Compliance-Matrix'!C173=0,"",'Compliance-Matrix'!C173))</f>
        <v/>
      </c>
      <c r="D173" s="135"/>
      <c r="E173" s="136"/>
      <c r="AI173" s="9" t="str">
        <f>IF('Compliance-Matrix'!AJ173=0,"",'Compliance-Matrix'!AJ173)</f>
        <v/>
      </c>
    </row>
    <row r="174" spans="1:36" x14ac:dyDescent="0.2">
      <c r="A174" s="153"/>
      <c r="B174" s="154" t="str">
        <f>IF(AI174="","",IF('Compliance-Matrix'!B174=0,"",'Compliance-Matrix'!B174))</f>
        <v/>
      </c>
      <c r="C174" s="155" t="str">
        <f>IF(AI174="","",IF('Compliance-Matrix'!C174=0,"",'Compliance-Matrix'!C174))</f>
        <v/>
      </c>
      <c r="D174" s="155"/>
      <c r="E174" s="156"/>
      <c r="AI174" s="9" t="str">
        <f>IF('Compliance-Matrix'!AJ174=0,"",'Compliance-Matrix'!AJ174)</f>
        <v/>
      </c>
    </row>
    <row r="175" spans="1:36" x14ac:dyDescent="0.2">
      <c r="A175" s="153"/>
      <c r="B175" s="154" t="str">
        <f>IF(AI175="","",IF('Compliance-Matrix'!B175=0,"",'Compliance-Matrix'!B175))</f>
        <v/>
      </c>
      <c r="C175" s="155" t="str">
        <f>IF(AI175="","",IF('Compliance-Matrix'!C175=0,"",'Compliance-Matrix'!C175))</f>
        <v/>
      </c>
      <c r="D175" s="155"/>
      <c r="E175" s="156"/>
      <c r="AI175" s="9">
        <f>IF('Compliance-Matrix'!AJ175=0,"",'Compliance-Matrix'!AJ175)</f>
        <v>1</v>
      </c>
    </row>
    <row r="176" spans="1:36" ht="38.25" x14ac:dyDescent="0.2">
      <c r="A176" s="129"/>
      <c r="B176" s="200" t="str">
        <f>IF(AI176="","",IF('Compliance-Matrix'!B176=0,"",'Compliance-Matrix'!B176))</f>
        <v>• Equity Skimming (Allowable Costs/Cost Principles &amp; Special Tests and Provisions)</v>
      </c>
      <c r="C176" s="201"/>
      <c r="D176" s="135"/>
      <c r="E176" s="136"/>
      <c r="AI176" s="9">
        <f>IF('Compliance-Matrix'!AJ176=0,"",'Compliance-Matrix'!AJ176)</f>
        <v>1</v>
      </c>
      <c r="AJ176" s="91" t="s">
        <v>339</v>
      </c>
    </row>
    <row r="177" spans="1:35" x14ac:dyDescent="0.2">
      <c r="A177" s="129"/>
      <c r="B177" s="134" t="str">
        <f>IF(AI177="","",IF('Compliance-Matrix'!B177=0,"",'Compliance-Matrix'!B177))</f>
        <v/>
      </c>
      <c r="C177" s="131" t="str">
        <f>IF(AI177="","",IF('Compliance-Matrix'!C177=0,"",'Compliance-Matrix'!C177))</f>
        <v>Compliance Requirement: 
Equity skimming is the willful misuse of any part of the rent, assets, proceeds, income, or other funds derived from the project covered by the mortgage for any purpose other than to meet actual or necessary expenses of the project. Equity skimming deprives the project of needed funds for repairs, maintenance, and improvements, which contributes to the financial and physical deterioration of the project and the standard of living conditions for the families who depend on the federal government to provide housing. Also, a community where the project is located suffers since the project may become the breeding ground for crime, violence, and drugs. Appendix B includes areas disclosed in audit reports in which equity skimming was found in the operations of multifamily projects.</v>
      </c>
      <c r="D177" s="135"/>
      <c r="E177" s="136"/>
      <c r="AI177" s="9">
        <f>IF('Compliance-Matrix'!AJ177=0,"",'Compliance-Matrix'!AJ177)</f>
        <v>1</v>
      </c>
    </row>
    <row r="178" spans="1:35" x14ac:dyDescent="0.2">
      <c r="A178" s="129"/>
      <c r="B178" s="134" t="str">
        <f>IF(AI178="","",IF('Compliance-Matrix'!B178=0,"",'Compliance-Matrix'!B178))</f>
        <v/>
      </c>
      <c r="C178" s="131" t="str">
        <f>IF(AI178="","",IF('Compliance-Matrix'!C178=0,"",'Compliance-Matrix'!C178))</f>
        <v/>
      </c>
      <c r="D178" s="135"/>
      <c r="E178" s="136"/>
      <c r="AI178" s="9">
        <f>IF('Compliance-Matrix'!AJ178=0,"",'Compliance-Matrix'!AJ178)</f>
        <v>1</v>
      </c>
    </row>
    <row r="179" spans="1:35" x14ac:dyDescent="0.2">
      <c r="A179" s="129"/>
      <c r="B179" s="134" t="str">
        <f>IF(AI179="","",IF('Compliance-Matrix'!B179=0,"",'Compliance-Matrix'!B179))</f>
        <v/>
      </c>
      <c r="C179" s="138" t="str">
        <f>IF(AI179="","",IF('Compliance-Matrix'!C179=0,"",'Compliance-Matrix'!C179))</f>
        <v>Suggested Audit Procedures:</v>
      </c>
      <c r="D179" s="139"/>
      <c r="E179" s="136"/>
      <c r="AI179" s="9">
        <f>IF('Compliance-Matrix'!AJ179=0,"",'Compliance-Matrix'!AJ179)</f>
        <v>1</v>
      </c>
    </row>
    <row r="180" spans="1:35" x14ac:dyDescent="0.2">
      <c r="A180" s="129"/>
      <c r="B180" s="134" t="str">
        <f>IF(AI180="","",IF('Compliance-Matrix'!B180=0,"",'Compliance-Matrix'!B180))</f>
        <v/>
      </c>
      <c r="C180" s="131" t="str">
        <f>IF(AI180="","",IF('Compliance-Matrix'!C180=0,"",'Compliance-Matrix'!C180))</f>
        <v>In the various compliance areas in this chapter, we have included audit steps that are designed to disclose equity skimming. The auditor should be aware of the conditions noted in appendix B and modify any of the audit steps based on the policies/procedures of the auditee.</v>
      </c>
      <c r="D180" s="135"/>
      <c r="E180" s="136"/>
      <c r="AI180" s="9">
        <f>IF('Compliance-Matrix'!AJ180=0,"",'Compliance-Matrix'!AJ180)</f>
        <v>1</v>
      </c>
    </row>
    <row r="181" spans="1:35" x14ac:dyDescent="0.2">
      <c r="A181" s="129"/>
      <c r="B181" s="134" t="str">
        <f>IF(AI181="","",IF('Compliance-Matrix'!B181=0,"",'Compliance-Matrix'!B181))</f>
        <v/>
      </c>
      <c r="C181" s="131" t="str">
        <f>IF(AI181="","",IF('Compliance-Matrix'!C181=0,"",'Compliance-Matrix'!C181))</f>
        <v/>
      </c>
      <c r="D181" s="135"/>
      <c r="E181" s="136"/>
      <c r="AI181" s="9">
        <f>IF('Compliance-Matrix'!AJ181=0,"",'Compliance-Matrix'!AJ181)</f>
        <v>1</v>
      </c>
    </row>
    <row r="182" spans="1:35" ht="15.75" x14ac:dyDescent="0.2">
      <c r="A182" s="129"/>
      <c r="B182" s="163" t="str">
        <f>IF(AI182="","",IF('Compliance-Matrix'!B182=0,"",'Compliance-Matrix'!B182))</f>
        <v/>
      </c>
      <c r="C182" s="140" t="str">
        <f>IF(AI182="","",IF('Compliance-Matrix'!C182=0,"",'Compliance-Matrix'!C182))</f>
        <v/>
      </c>
      <c r="D182" s="141"/>
      <c r="E182" s="136"/>
      <c r="AI182" s="9" t="str">
        <f>IF('Compliance-Matrix'!AJ182=0,"",'Compliance-Matrix'!AJ182)</f>
        <v/>
      </c>
    </row>
    <row r="183" spans="1:35" x14ac:dyDescent="0.2">
      <c r="A183" s="129"/>
      <c r="B183" s="134" t="str">
        <f>IF(AI183="","",IF('Compliance-Matrix'!B183=0,"",'Compliance-Matrix'!B183))</f>
        <v/>
      </c>
      <c r="C183" s="131" t="str">
        <f>IF(AI183="","",IF('Compliance-Matrix'!C183=0,"",'Compliance-Matrix'!C183))</f>
        <v/>
      </c>
      <c r="D183" s="135"/>
      <c r="E183" s="136"/>
      <c r="AI183" s="9" t="str">
        <f>IF('Compliance-Matrix'!AJ183=0,"",'Compliance-Matrix'!AJ183)</f>
        <v/>
      </c>
    </row>
    <row r="184" spans="1:35" x14ac:dyDescent="0.2">
      <c r="A184" s="153"/>
      <c r="B184" s="154" t="str">
        <f>IF(AI184="","",IF('Compliance-Matrix'!B184=0,"",'Compliance-Matrix'!B184))</f>
        <v/>
      </c>
      <c r="C184" s="155" t="str">
        <f>IF(AI184="","",IF('Compliance-Matrix'!C184=0,"",'Compliance-Matrix'!C184))</f>
        <v/>
      </c>
      <c r="D184" s="155"/>
      <c r="E184" s="156"/>
      <c r="AI184" s="9" t="str">
        <f>IF('Compliance-Matrix'!AJ184=0,"",'Compliance-Matrix'!AJ184)</f>
        <v/>
      </c>
    </row>
    <row r="185" spans="1:35" x14ac:dyDescent="0.2">
      <c r="A185" s="153"/>
      <c r="B185" s="154" t="str">
        <f>IF(AI185="","",IF('Compliance-Matrix'!B185=0,"",'Compliance-Matrix'!B185))</f>
        <v/>
      </c>
      <c r="C185" s="155" t="str">
        <f>IF(AI185="","",IF('Compliance-Matrix'!C185=0,"",'Compliance-Matrix'!C185))</f>
        <v/>
      </c>
      <c r="D185" s="155"/>
      <c r="E185" s="156"/>
      <c r="AI185" s="9">
        <f>IF('Compliance-Matrix'!AJ185=0,"",'Compliance-Matrix'!AJ185)</f>
        <v>1</v>
      </c>
    </row>
    <row r="186" spans="1:35" ht="15.75" x14ac:dyDescent="0.2">
      <c r="A186" s="129"/>
      <c r="B186" s="161" t="str">
        <f>IF(AI186="","",IF('Compliance-Matrix'!B186=0,"",'Compliance-Matrix'!B186))</f>
        <v>•Cash Receipts &amp; Cash (Activities Allowed/Unallowed, Program Income)</v>
      </c>
      <c r="C186" s="131"/>
      <c r="D186" s="135"/>
      <c r="E186" s="136"/>
      <c r="AI186" s="9">
        <f>IF('Compliance-Matrix'!AJ186=0,"",'Compliance-Matrix'!AJ186)</f>
        <v>1</v>
      </c>
    </row>
    <row r="187" spans="1:35" x14ac:dyDescent="0.2">
      <c r="A187" s="129"/>
      <c r="B187" s="134" t="str">
        <f>IF(AI187="","",IF('Compliance-Matrix'!B187=0,"",'Compliance-Matrix'!B187))</f>
        <v/>
      </c>
      <c r="C187" s="131" t="str">
        <f>IF(AI187="","",IF('Compliance-Matrix'!C187=0,"",'Compliance-Matrix'!C187))</f>
        <v>Compliance Requirement: 
All cash receipts, including those collected by a management agent, must be deposited into an account in the name of the project at an institution in which deposits are federally insured. The project’s owner must verify that depositories where it maintains funds in excess of $100,000 meet certain conditions as outlined in chapter 2 of HUD Handbook 4370.2.
Most projects will have at least three bank accounts including a regular operating account, a reserve for replacement account (held by the mortgagee, see paragraph 3-5.D for audit steps), and a tenant security deposit account (see paragraph 3-5.L for audit steps). Non-profits and limited distribution projects will also have a residual receipts account (see paragraph 3-5.E for audit steps).
The regular operating account is a general operating account in the name of the project, which is used for depositing receipts of the project other than those specifically designated for the security deposits account. A centralized account can only be used as provided for in chapter 2 of HUD Handbook 4270.2.*</v>
      </c>
      <c r="D187" s="135"/>
      <c r="E187" s="136"/>
      <c r="AI187" s="9">
        <f>IF('Compliance-Matrix'!AJ187=0,"",'Compliance-Matrix'!AJ187)</f>
        <v>1</v>
      </c>
    </row>
    <row r="188" spans="1:35" x14ac:dyDescent="0.2">
      <c r="A188" s="129"/>
      <c r="B188" s="134" t="str">
        <f>IF(AI188="","",IF('Compliance-Matrix'!B188=0,"",'Compliance-Matrix'!B188))</f>
        <v/>
      </c>
      <c r="C188" s="131" t="str">
        <f>IF(AI188="","",IF('Compliance-Matrix'!C188=0,"",'Compliance-Matrix'!C188))</f>
        <v/>
      </c>
      <c r="D188" s="135"/>
      <c r="E188" s="136"/>
      <c r="AI188" s="9">
        <f>IF('Compliance-Matrix'!AJ188=0,"",'Compliance-Matrix'!AJ188)</f>
        <v>1</v>
      </c>
    </row>
    <row r="189" spans="1:35" x14ac:dyDescent="0.2">
      <c r="A189" s="129"/>
      <c r="B189" s="134" t="str">
        <f>IF(AI189="","",IF('Compliance-Matrix'!B189=0,"",'Compliance-Matrix'!B189))</f>
        <v/>
      </c>
      <c r="C189" s="138" t="str">
        <f>IF(AI189="","",IF('Compliance-Matrix'!C189=0,"",'Compliance-Matrix'!C189))</f>
        <v>Suggested Audit Procedures:</v>
      </c>
      <c r="D189" s="139"/>
      <c r="E189" s="136"/>
      <c r="AI189" s="9">
        <f>IF('Compliance-Matrix'!AJ189=0,"",'Compliance-Matrix'!AJ189)</f>
        <v>1</v>
      </c>
    </row>
    <row r="190" spans="1:35" x14ac:dyDescent="0.2">
      <c r="A190" s="129"/>
      <c r="B190" s="134" t="str">
        <f>IF(AI190="","",IF('Compliance-Matrix'!B190=0,"",'Compliance-Matrix'!B190))</f>
        <v/>
      </c>
      <c r="C190" s="131" t="str">
        <f>IF(AI190="","",IF('Compliance-Matrix'!C190=0,"",'Compliance-Matrix'!C190))</f>
        <v>a. Obtain an understanding of the owner/management agent’s procedures for handing cash receipts.</v>
      </c>
      <c r="D190" s="135"/>
      <c r="E190" s="136"/>
      <c r="AI190" s="9">
        <f>IF('Compliance-Matrix'!AJ190=0,"",'Compliance-Matrix'!AJ190)</f>
        <v>1</v>
      </c>
    </row>
    <row r="191" spans="1:35" x14ac:dyDescent="0.2">
      <c r="A191" s="129"/>
      <c r="B191" s="134" t="str">
        <f>IF(AI191="","",IF('Compliance-Matrix'!B191=0,"",'Compliance-Matrix'!B191))</f>
        <v/>
      </c>
      <c r="C191" s="131" t="str">
        <f>IF(AI191="","",IF('Compliance-Matrix'!C191=0,"",'Compliance-Matrix'!C191))</f>
        <v/>
      </c>
      <c r="D191" s="135"/>
      <c r="E191" s="136"/>
      <c r="AI191" s="9">
        <f>IF('Compliance-Matrix'!AJ191=0,"",'Compliance-Matrix'!AJ191)</f>
        <v>1</v>
      </c>
    </row>
    <row r="192" spans="1:35" x14ac:dyDescent="0.2">
      <c r="A192" s="129"/>
      <c r="B192" s="134" t="str">
        <f>IF(AI192="","",IF('Compliance-Matrix'!B192=0,"",'Compliance-Matrix'!B192))</f>
        <v/>
      </c>
      <c r="C192" s="131" t="str">
        <f>IF(AI192="","",IF('Compliance-Matrix'!C192=0,"",'Compliance-Matrix'!C192))</f>
        <v>b. Determine whether the project owner’s written and actual procedures for receiving and depositing funds in the regular operating account/centralized account are in compliance with the regulatory agreement and chapter 2 of HUD Handbook 4370.2.</v>
      </c>
      <c r="D192" s="135"/>
      <c r="E192" s="136"/>
      <c r="AI192" s="9">
        <f>IF('Compliance-Matrix'!AJ192=0,"",'Compliance-Matrix'!AJ192)</f>
        <v>1</v>
      </c>
    </row>
    <row r="193" spans="1:35" x14ac:dyDescent="0.2">
      <c r="A193" s="129"/>
      <c r="B193" s="134" t="str">
        <f>IF(AI193="","",IF('Compliance-Matrix'!B193=0,"",'Compliance-Matrix'!B193))</f>
        <v/>
      </c>
      <c r="C193" s="131" t="str">
        <f>IF(AI193="","",IF('Compliance-Matrix'!C193=0,"",'Compliance-Matrix'!C193))</f>
        <v/>
      </c>
      <c r="D193" s="135"/>
      <c r="E193" s="136"/>
      <c r="AI193" s="9">
        <f>IF('Compliance-Matrix'!AJ193=0,"",'Compliance-Matrix'!AJ193)</f>
        <v>1</v>
      </c>
    </row>
    <row r="194" spans="1:35" x14ac:dyDescent="0.2">
      <c r="A194" s="129"/>
      <c r="B194" s="134" t="str">
        <f>IF(AI194="","",IF('Compliance-Matrix'!B194=0,"",'Compliance-Matrix'!B194))</f>
        <v/>
      </c>
      <c r="C194" s="131" t="str">
        <f>IF(AI194="","",IF('Compliance-Matrix'!C194=0,"",'Compliance-Matrix'!C194))</f>
        <v>c. Determine whether the account is exclusively in the name of the project except as allowed by HUD Handbook 4370.2 for centralized accounts.</v>
      </c>
      <c r="D194" s="135"/>
      <c r="E194" s="136"/>
      <c r="AI194" s="9">
        <f>IF('Compliance-Matrix'!AJ194=0,"",'Compliance-Matrix'!AJ194)</f>
        <v>1</v>
      </c>
    </row>
    <row r="195" spans="1:35" x14ac:dyDescent="0.2">
      <c r="A195" s="129"/>
      <c r="B195" s="134" t="str">
        <f>IF(AI195="","",IF('Compliance-Matrix'!B195=0,"",'Compliance-Matrix'!B195))</f>
        <v/>
      </c>
      <c r="C195" s="131" t="str">
        <f>IF(AI195="","",IF('Compliance-Matrix'!C195=0,"",'Compliance-Matrix'!C195))</f>
        <v/>
      </c>
      <c r="D195" s="135"/>
      <c r="E195" s="136"/>
      <c r="AI195" s="9">
        <f>IF('Compliance-Matrix'!AJ195=0,"",'Compliance-Matrix'!AJ195)</f>
        <v>1</v>
      </c>
    </row>
    <row r="196" spans="1:35" x14ac:dyDescent="0.2">
      <c r="A196" s="129"/>
      <c r="B196" s="134" t="str">
        <f>IF(AI196="","",IF('Compliance-Matrix'!B196=0,"",'Compliance-Matrix'!B196))</f>
        <v/>
      </c>
      <c r="C196" s="131" t="str">
        <f>IF(AI196="","",IF('Compliance-Matrix'!C196=0,"",'Compliance-Matrix'!C196))</f>
        <v>d. Select a sample of deposits from the cash receipts ledger and perform the following steps:</v>
      </c>
      <c r="D196" s="135"/>
      <c r="E196" s="136"/>
      <c r="AI196" s="9">
        <f>IF('Compliance-Matrix'!AJ196=0,"",'Compliance-Matrix'!AJ196)</f>
        <v>1</v>
      </c>
    </row>
    <row r="197" spans="1:35" x14ac:dyDescent="0.2">
      <c r="A197" s="129"/>
      <c r="B197" s="134" t="str">
        <f>IF(AI197="","",IF('Compliance-Matrix'!B197=0,"",'Compliance-Matrix'!B197))</f>
        <v/>
      </c>
      <c r="C197" s="157" t="str">
        <f>IF(AI197="","",IF('Compliance-Matrix'!C197=0,"",'Compliance-Matrix'!C197))</f>
        <v>(1) Determine whether the deposits were made in a timely manner after receipt of funds and are in the name of the project. Usually tenant cash receipts are deposited daily during the heavy rent collection days during the first part of the month and when certain amounts of funds are accumulated during the rest of the month.</v>
      </c>
      <c r="D197" s="158"/>
      <c r="E197" s="136"/>
      <c r="AI197" s="9">
        <f>IF('Compliance-Matrix'!AJ197=0,"",'Compliance-Matrix'!AJ197)</f>
        <v>1</v>
      </c>
    </row>
    <row r="198" spans="1:35" x14ac:dyDescent="0.2">
      <c r="A198" s="129"/>
      <c r="B198" s="134" t="str">
        <f>IF(AI198="","",IF('Compliance-Matrix'!B198=0,"",'Compliance-Matrix'!B198))</f>
        <v/>
      </c>
      <c r="C198" s="157" t="str">
        <f>IF(AI198="","",IF('Compliance-Matrix'!C198=0,"",'Compliance-Matrix'!C198))</f>
        <v>(2) Test the supporting documentation for each deposit in the sample and determine whether all funds that were received were properly accounted for and included in the deposit.</v>
      </c>
      <c r="D198" s="158"/>
      <c r="E198" s="136"/>
      <c r="AI198" s="9">
        <f>IF('Compliance-Matrix'!AJ198=0,"",'Compliance-Matrix'!AJ198)</f>
        <v>1</v>
      </c>
    </row>
    <row r="199" spans="1:35" x14ac:dyDescent="0.2">
      <c r="A199" s="129"/>
      <c r="B199" s="134" t="str">
        <f>IF(AI199="","",IF('Compliance-Matrix'!B199=0,"",'Compliance-Matrix'!B199))</f>
        <v/>
      </c>
      <c r="C199" s="157" t="str">
        <f>IF(AI199="","",IF('Compliance-Matrix'!C199=0,"",'Compliance-Matrix'!C199))</f>
        <v>(3) Determine that all deposits in the books of account are in agreement with the related bank statements as to amounts and dates.</v>
      </c>
      <c r="D199" s="158"/>
      <c r="E199" s="136"/>
      <c r="AI199" s="9">
        <f>IF('Compliance-Matrix'!AJ199=0,"",'Compliance-Matrix'!AJ199)</f>
        <v>1</v>
      </c>
    </row>
    <row r="200" spans="1:35" x14ac:dyDescent="0.2">
      <c r="A200" s="129"/>
      <c r="B200" s="134" t="str">
        <f>IF(AI200="","",IF('Compliance-Matrix'!B200=0,"",'Compliance-Matrix'!B200))</f>
        <v/>
      </c>
      <c r="C200" s="157" t="str">
        <f>IF(AI200="","",IF('Compliance-Matrix'!C200=0,"",'Compliance-Matrix'!C200))</f>
        <v>(4) Determine whether the deposits were posted to the appropriate general ledger accounts.</v>
      </c>
      <c r="D200" s="158"/>
      <c r="E200" s="136"/>
      <c r="AI200" s="9">
        <f>IF('Compliance-Matrix'!AJ200=0,"",'Compliance-Matrix'!AJ200)</f>
        <v>1</v>
      </c>
    </row>
    <row r="201" spans="1:35" x14ac:dyDescent="0.2">
      <c r="A201" s="129"/>
      <c r="B201" s="134" t="str">
        <f>IF(AI201="","",IF('Compliance-Matrix'!B201=0,"",'Compliance-Matrix'!B201))</f>
        <v/>
      </c>
      <c r="C201" s="157" t="str">
        <f>IF(AI201="","",IF('Compliance-Matrix'!C201=0,"",'Compliance-Matrix'!C201))</f>
        <v>(5) Trace all amounts other than tenant/member rental receipts to any contracts, agreements, or other documentation and determine whether the amount that was received was properly deposited and posted to the appropriate account.</v>
      </c>
      <c r="D201" s="158"/>
      <c r="E201" s="136"/>
      <c r="AI201" s="9">
        <f>IF('Compliance-Matrix'!AJ201=0,"",'Compliance-Matrix'!AJ201)</f>
        <v>1</v>
      </c>
    </row>
    <row r="202" spans="1:35" x14ac:dyDescent="0.2">
      <c r="A202" s="129"/>
      <c r="B202" s="134" t="str">
        <f>IF(AI202="","",IF('Compliance-Matrix'!B202=0,"",'Compliance-Matrix'!B202))</f>
        <v/>
      </c>
      <c r="C202" s="157" t="str">
        <f>IF(AI202="","",IF('Compliance-Matrix'!C202=0,"",'Compliance-Matrix'!C202))</f>
        <v>(6) Select a sample of tenant/member rental receipts and trace the amount from the source documents to the individual tenant/member accounts receivable record and their executed leases.</v>
      </c>
      <c r="D202" s="158"/>
      <c r="E202" s="136"/>
      <c r="AI202" s="9">
        <f>IF('Compliance-Matrix'!AJ202=0,"",'Compliance-Matrix'!AJ202)</f>
        <v>1</v>
      </c>
    </row>
    <row r="203" spans="1:35" x14ac:dyDescent="0.2">
      <c r="A203" s="129"/>
      <c r="B203" s="134" t="str">
        <f>IF(AI203="","",IF('Compliance-Matrix'!B203=0,"",'Compliance-Matrix'!B203))</f>
        <v/>
      </c>
      <c r="C203" s="157" t="str">
        <f>IF(AI203="","",IF('Compliance-Matrix'!C203=0,"",'Compliance-Matrix'!C203))</f>
        <v>(7) If any amounts are added to the account by way of an institution’s memorandum or other type of document, determine the reason for that transaction and whether it was proper.</v>
      </c>
      <c r="D203" s="158"/>
      <c r="E203" s="136"/>
      <c r="AI203" s="9">
        <f>IF('Compliance-Matrix'!AJ203=0,"",'Compliance-Matrix'!AJ203)</f>
        <v>1</v>
      </c>
    </row>
    <row r="204" spans="1:35" x14ac:dyDescent="0.2">
      <c r="A204" s="129"/>
      <c r="B204" s="134" t="str">
        <f>IF(AI204="","",IF('Compliance-Matrix'!B204=0,"",'Compliance-Matrix'!B204))</f>
        <v/>
      </c>
      <c r="C204" s="157" t="str">
        <f>IF(AI204="","",IF('Compliance-Matrix'!C204=0,"",'Compliance-Matrix'!C204))</f>
        <v/>
      </c>
      <c r="D204" s="158"/>
      <c r="E204" s="136"/>
      <c r="AI204" s="9">
        <f>IF('Compliance-Matrix'!AJ204=0,"",'Compliance-Matrix'!AJ204)</f>
        <v>1</v>
      </c>
    </row>
    <row r="205" spans="1:35" x14ac:dyDescent="0.2">
      <c r="A205" s="129"/>
      <c r="B205" s="134" t="str">
        <f>IF(AI205="","",IF('Compliance-Matrix'!B205=0,"",'Compliance-Matrix'!B205))</f>
        <v/>
      </c>
      <c r="C205" s="131" t="str">
        <f>IF(AI205="","",IF('Compliance-Matrix'!C205=0,"",'Compliance-Matrix'!C205))</f>
        <v>e. Owners may be motivated to both understate and overstate revenue. The following audit steps are designed to disclose such occurrences:</v>
      </c>
      <c r="D205" s="135"/>
      <c r="E205" s="136"/>
      <c r="AI205" s="9">
        <f>IF('Compliance-Matrix'!AJ205=0,"",'Compliance-Matrix'!AJ205)</f>
        <v>1</v>
      </c>
    </row>
    <row r="206" spans="1:35" x14ac:dyDescent="0.2">
      <c r="A206" s="129"/>
      <c r="B206" s="134" t="str">
        <f>IF(AI206="","",IF('Compliance-Matrix'!B206=0,"",'Compliance-Matrix'!B206))</f>
        <v/>
      </c>
      <c r="C206" s="157" t="str">
        <f>IF(AI206="","",IF('Compliance-Matrix'!C206=0,"",'Compliance-Matrix'!C206))</f>
        <v>(1) Consider the fraud risk factors and the potential for material misstatement of the financial statements related to revenue recognition including vacancy loss and bad debt expense. Perform testing to address any material fraud risk factors identified. The auditor should tailor audit steps/procedures based on the individual risk factors identified and the results of other audit evidence gathered.</v>
      </c>
      <c r="D206" s="158"/>
      <c r="E206" s="136"/>
      <c r="AI206" s="9">
        <f>IF('Compliance-Matrix'!AJ206=0,"",'Compliance-Matrix'!AJ206)</f>
        <v>1</v>
      </c>
    </row>
    <row r="207" spans="1:35" x14ac:dyDescent="0.2">
      <c r="A207" s="129"/>
      <c r="B207" s="134" t="str">
        <f>IF(AI207="","",IF('Compliance-Matrix'!B207=0,"",'Compliance-Matrix'!B207))</f>
        <v/>
      </c>
      <c r="C207" s="157" t="str">
        <f>IF(AI207="","",IF('Compliance-Matrix'!C207=0,"",'Compliance-Matrix'!C207))</f>
        <v>(2) Determine whether vacancy loss is greater than 15 percent of total rental revenue or if the change in vacancy loss between the current year and prior year is greater than 5 percent. If so, the following steps should be performed:</v>
      </c>
      <c r="D207" s="158"/>
      <c r="E207" s="136"/>
      <c r="AI207" s="9">
        <f>IF('Compliance-Matrix'!AJ207=0,"",'Compliance-Matrix'!AJ207)</f>
        <v>1</v>
      </c>
    </row>
    <row r="208" spans="1:35" x14ac:dyDescent="0.2">
      <c r="A208" s="129"/>
      <c r="B208" s="134" t="str">
        <f>IF(AI208="","",IF('Compliance-Matrix'!B208=0,"",'Compliance-Matrix'!B208))</f>
        <v/>
      </c>
      <c r="C208" s="159" t="str">
        <f>IF(AI208="","",IF('Compliance-Matrix'!C208=0,"",'Compliance-Matrix'!C208))</f>
        <v>i. Determine whether rent potential and vacancy loss were properly calculated.</v>
      </c>
      <c r="D208" s="160"/>
      <c r="E208" s="136"/>
      <c r="AI208" s="9">
        <f>IF('Compliance-Matrix'!AJ208=0,"",'Compliance-Matrix'!AJ208)</f>
        <v>1</v>
      </c>
    </row>
    <row r="209" spans="1:35" x14ac:dyDescent="0.2">
      <c r="A209" s="129"/>
      <c r="B209" s="134" t="str">
        <f>IF(AI209="","",IF('Compliance-Matrix'!B209=0,"",'Compliance-Matrix'!B209))</f>
        <v/>
      </c>
      <c r="C209" s="159" t="str">
        <f>IF(AI209="","",IF('Compliance-Matrix'!C209=0,"",'Compliance-Matrix'!C209))</f>
        <v>ii. For all revenue accounts, scan the detailed general ledger. Review the supporting documentation for all material manual entries and unusual entries.</v>
      </c>
      <c r="D209" s="160"/>
      <c r="E209" s="136"/>
      <c r="AI209" s="9">
        <f>IF('Compliance-Matrix'!AJ209=0,"",'Compliance-Matrix'!AJ209)</f>
        <v>1</v>
      </c>
    </row>
    <row r="210" spans="1:35" x14ac:dyDescent="0.2">
      <c r="A210" s="129"/>
      <c r="B210" s="134" t="str">
        <f>IF(AI210="","",IF('Compliance-Matrix'!B210=0,"",'Compliance-Matrix'!B210))</f>
        <v/>
      </c>
      <c r="C210" s="159" t="str">
        <f>IF(AI210="","",IF('Compliance-Matrix'!C210=0,"",'Compliance-Matrix'!C210))</f>
        <v>iii. Determine the reason for the increase or cause of the high vacancy rate via discussion with management. The auditor may also want to select a sample of vacant units and perform tests to substantiate the high vacancy rate. Possible tests on the sample include but are not limited to the following:</v>
      </c>
      <c r="D210" s="160"/>
      <c r="E210" s="136"/>
      <c r="AI210" s="9">
        <f>IF('Compliance-Matrix'!AJ210=0,"",'Compliance-Matrix'!AJ210)</f>
        <v>1</v>
      </c>
    </row>
    <row r="211" spans="1:35" x14ac:dyDescent="0.2">
      <c r="A211" s="129"/>
      <c r="B211" s="134" t="str">
        <f>IF(AI211="","",IF('Compliance-Matrix'!B211=0,"",'Compliance-Matrix'!B211))</f>
        <v/>
      </c>
      <c r="C211" s="164" t="str">
        <f>IF(AI211="","",IF('Compliance-Matrix'!C211=0,"",'Compliance-Matrix'!C211))</f>
        <v>(i). Reviewing the move-out notice from the tenant.</v>
      </c>
      <c r="D211" s="165"/>
      <c r="E211" s="136"/>
      <c r="AI211" s="9">
        <f>IF('Compliance-Matrix'!AJ211=0,"",'Compliance-Matrix'!AJ211)</f>
        <v>1</v>
      </c>
    </row>
    <row r="212" spans="1:35" x14ac:dyDescent="0.2">
      <c r="A212" s="129"/>
      <c r="B212" s="134" t="str">
        <f>IF(AI212="","",IF('Compliance-Matrix'!B212=0,"",'Compliance-Matrix'!B212))</f>
        <v/>
      </c>
      <c r="C212" s="164" t="str">
        <f>IF(AI212="","",IF('Compliance-Matrix'!C212=0,"",'Compliance-Matrix'!C212))</f>
        <v>(ii).Reviewing the documentation from the move-out inspection.*</v>
      </c>
      <c r="D212" s="165"/>
      <c r="E212" s="136"/>
      <c r="AI212" s="9">
        <f>IF('Compliance-Matrix'!AJ212=0,"",'Compliance-Matrix'!AJ212)</f>
        <v>1</v>
      </c>
    </row>
    <row r="213" spans="1:35" x14ac:dyDescent="0.2">
      <c r="A213" s="129"/>
      <c r="B213" s="134" t="str">
        <f>IF(AI213="","",IF('Compliance-Matrix'!B213=0,"",'Compliance-Matrix'!B213))</f>
        <v/>
      </c>
      <c r="C213" s="164" t="str">
        <f>IF(AI213="","",IF('Compliance-Matrix'!C213=0,"",'Compliance-Matrix'!C213))</f>
        <v>(iii). *Determining whether the security deposit was refunded to the tenant.</v>
      </c>
      <c r="D213" s="165"/>
      <c r="E213" s="136"/>
      <c r="AI213" s="9">
        <f>IF('Compliance-Matrix'!AJ213=0,"",'Compliance-Matrix'!AJ213)</f>
        <v>1</v>
      </c>
    </row>
    <row r="214" spans="1:35" x14ac:dyDescent="0.2">
      <c r="A214" s="129"/>
      <c r="B214" s="134" t="str">
        <f>IF(AI214="","",IF('Compliance-Matrix'!B214=0,"",'Compliance-Matrix'!B214))</f>
        <v/>
      </c>
      <c r="C214" s="164" t="str">
        <f>IF(AI214="","",IF('Compliance-Matrix'!C214=0,"",'Compliance-Matrix'!C214))</f>
        <v>(iv). Reviewing the itemized list of damages and charges provided to the tenant, which was used to reduce the amount of security deposit due back to the tenant.</v>
      </c>
      <c r="D214" s="165"/>
      <c r="E214" s="136"/>
      <c r="AI214" s="9">
        <f>IF('Compliance-Matrix'!AJ214=0,"",'Compliance-Matrix'!AJ214)</f>
        <v>1</v>
      </c>
    </row>
    <row r="215" spans="1:35" x14ac:dyDescent="0.2">
      <c r="A215" s="129"/>
      <c r="B215" s="134" t="str">
        <f>IF(AI215="","",IF('Compliance-Matrix'!B215=0,"",'Compliance-Matrix'!B215))</f>
        <v/>
      </c>
      <c r="C215" s="164" t="str">
        <f>IF(AI215="","",IF('Compliance-Matrix'!C215=0,"",'Compliance-Matrix'!C215))</f>
        <v>(v).Inspecting the vacant unit if the unit is still unoccupied.</v>
      </c>
      <c r="D215" s="165"/>
      <c r="E215" s="136"/>
      <c r="AI215" s="9">
        <f>IF('Compliance-Matrix'!AJ215=0,"",'Compliance-Matrix'!AJ215)</f>
        <v>1</v>
      </c>
    </row>
    <row r="216" spans="1:35" x14ac:dyDescent="0.2">
      <c r="A216" s="129"/>
      <c r="B216" s="134" t="str">
        <f>IF(AI216="","",IF('Compliance-Matrix'!B216=0,"",'Compliance-Matrix'!B216))</f>
        <v/>
      </c>
      <c r="C216" s="164" t="str">
        <f>IF(AI216="","",IF('Compliance-Matrix'!C216=0,"",'Compliance-Matrix'!C216))</f>
        <v>(vi). Questioning site personal, including the resident manager and the building manager, to determine the period when the unit was vacant.</v>
      </c>
      <c r="D216" s="165"/>
      <c r="E216" s="136"/>
      <c r="AI216" s="9">
        <f>IF('Compliance-Matrix'!AJ216=0,"",'Compliance-Matrix'!AJ216)</f>
        <v>1</v>
      </c>
    </row>
    <row r="217" spans="1:35" x14ac:dyDescent="0.2">
      <c r="A217" s="129"/>
      <c r="B217" s="134" t="str">
        <f>IF(AI217="","",IF('Compliance-Matrix'!B217=0,"",'Compliance-Matrix'!B217))</f>
        <v/>
      </c>
      <c r="C217" s="164" t="str">
        <f>IF(AI217="","",IF('Compliance-Matrix'!C217=0,"",'Compliance-Matrix'!C217))</f>
        <v>(vii). Reviewing work orders to determine the period when the unit was vacant.</v>
      </c>
      <c r="D217" s="165"/>
      <c r="E217" s="136"/>
      <c r="AI217" s="9">
        <f>IF('Compliance-Matrix'!AJ217=0,"",'Compliance-Matrix'!AJ217)</f>
        <v>1</v>
      </c>
    </row>
    <row r="218" spans="1:35" x14ac:dyDescent="0.2">
      <c r="A218" s="129"/>
      <c r="B218" s="134" t="str">
        <f>IF(AI218="","",IF('Compliance-Matrix'!B218=0,"",'Compliance-Matrix'!B218))</f>
        <v/>
      </c>
      <c r="C218" s="157" t="str">
        <f>IF(AI218="","",IF('Compliance-Matrix'!C218=0,"",'Compliance-Matrix'!C218))</f>
        <v>(3) Determine whether bad debt expense is greater than 10 percent of total rental revenue or whether the change in bad debt expense is greater than 5 percent between the current year and the prior year. If so, the following steps should be performed:</v>
      </c>
      <c r="D218" s="158"/>
      <c r="E218" s="136"/>
      <c r="AI218" s="9">
        <f>IF('Compliance-Matrix'!AJ218=0,"",'Compliance-Matrix'!AJ218)</f>
        <v>1</v>
      </c>
    </row>
    <row r="219" spans="1:35" x14ac:dyDescent="0.2">
      <c r="A219" s="129"/>
      <c r="B219" s="134" t="str">
        <f>IF(AI219="","",IF('Compliance-Matrix'!B219=0,"",'Compliance-Matrix'!B219))</f>
        <v/>
      </c>
      <c r="C219" s="159" t="str">
        <f>IF(AI219="","",IF('Compliance-Matrix'!C219=0,"",'Compliance-Matrix'!C219))</f>
        <v>i. Obtain an understanding of the owner/management agent’s procedures for collecting delinquent debt and policy for writing off debt.</v>
      </c>
      <c r="D219" s="160"/>
      <c r="E219" s="136"/>
      <c r="AI219" s="9">
        <f>IF('Compliance-Matrix'!AJ219=0,"",'Compliance-Matrix'!AJ219)</f>
        <v>1</v>
      </c>
    </row>
    <row r="220" spans="1:35" x14ac:dyDescent="0.2">
      <c r="A220" s="129"/>
      <c r="B220" s="134" t="str">
        <f>IF(AI220="","",IF('Compliance-Matrix'!B220=0,"",'Compliance-Matrix'!B220))</f>
        <v/>
      </c>
      <c r="C220" s="159" t="str">
        <f>IF(AI220="","",IF('Compliance-Matrix'!C220=0,"",'Compliance-Matrix'!C220))</f>
        <v>ii. Determine whether delinquent accounts are sufficiently pursued according to procedures.</v>
      </c>
      <c r="D220" s="160"/>
      <c r="E220" s="136"/>
      <c r="AI220" s="9">
        <f>IF('Compliance-Matrix'!AJ220=0,"",'Compliance-Matrix'!AJ220)</f>
        <v>1</v>
      </c>
    </row>
    <row r="221" spans="1:35" x14ac:dyDescent="0.2">
      <c r="A221" s="129"/>
      <c r="B221" s="134" t="str">
        <f>IF(AI221="","",IF('Compliance-Matrix'!B221=0,"",'Compliance-Matrix'!B221))</f>
        <v/>
      </c>
      <c r="C221" s="159" t="str">
        <f>IF(AI221="","",IF('Compliance-Matrix'!C221=0,"",'Compliance-Matrix'!C221))</f>
        <v>iii. Select a sample of accounts written off to bad debts expense and review supporting documentation to determine whether debt was written off in accordance with policy and generally accepted accounting principles.</v>
      </c>
      <c r="D221" s="160"/>
      <c r="E221" s="136"/>
      <c r="AI221" s="9">
        <f>IF('Compliance-Matrix'!AJ221=0,"",'Compliance-Matrix'!AJ221)</f>
        <v>1</v>
      </c>
    </row>
    <row r="222" spans="1:35" x14ac:dyDescent="0.2">
      <c r="A222" s="129"/>
      <c r="B222" s="134" t="str">
        <f>IF(AI222="","",IF('Compliance-Matrix'!B222=0,"",'Compliance-Matrix'!B222))</f>
        <v/>
      </c>
      <c r="C222" s="159" t="str">
        <f>IF(AI222="","",IF('Compliance-Matrix'!C222=0,"",'Compliance-Matrix'!C222))</f>
        <v/>
      </c>
      <c r="D222" s="160"/>
      <c r="E222" s="136"/>
      <c r="AI222" s="9">
        <f>IF('Compliance-Matrix'!AJ222=0,"",'Compliance-Matrix'!AJ222)</f>
        <v>1</v>
      </c>
    </row>
    <row r="223" spans="1:35" x14ac:dyDescent="0.2">
      <c r="A223" s="129"/>
      <c r="B223" s="134" t="str">
        <f>IF(AI223="","",IF('Compliance-Matrix'!B223=0,"",'Compliance-Matrix'!B223))</f>
        <v/>
      </c>
      <c r="C223" s="131" t="str">
        <f>IF(AI223="","",IF('Compliance-Matrix'!C223=0,"",'Compliance-Matrix'!C223))</f>
        <v>f. Determine the reason for any activity on the tenant record after the debt was written off. *</v>
      </c>
      <c r="D223" s="135"/>
      <c r="E223" s="136"/>
      <c r="AI223" s="9">
        <f>IF('Compliance-Matrix'!AJ223=0,"",'Compliance-Matrix'!AJ223)</f>
        <v>1</v>
      </c>
    </row>
    <row r="224" spans="1:35" x14ac:dyDescent="0.2">
      <c r="A224" s="129"/>
      <c r="B224" s="134" t="str">
        <f>IF(AI224="","",IF('Compliance-Matrix'!B224=0,"",'Compliance-Matrix'!B224))</f>
        <v/>
      </c>
      <c r="C224" s="131" t="str">
        <f>IF(AI224="","",IF('Compliance-Matrix'!C224=0,"",'Compliance-Matrix'!C224))</f>
        <v/>
      </c>
      <c r="D224" s="135"/>
      <c r="E224" s="136"/>
      <c r="AI224" s="9">
        <f>IF('Compliance-Matrix'!AJ224=0,"",'Compliance-Matrix'!AJ224)</f>
        <v>1</v>
      </c>
    </row>
    <row r="225" spans="1:36" ht="15.75" x14ac:dyDescent="0.2">
      <c r="A225" s="129"/>
      <c r="B225" s="142" t="str">
        <f>IF(AI225="","",IF('Compliance-Matrix'!B225=0,"",'Compliance-Matrix'!B225))</f>
        <v/>
      </c>
      <c r="C225" s="142" t="str">
        <f>IF(AI225="","",IF('Compliance-Matrix'!C225=0,"",'Compliance-Matrix'!C225))</f>
        <v/>
      </c>
      <c r="D225" s="143"/>
      <c r="E225" s="136"/>
      <c r="AI225" s="9" t="str">
        <f>IF('Compliance-Matrix'!AJ225=0,"",'Compliance-Matrix'!AJ225)</f>
        <v/>
      </c>
    </row>
    <row r="226" spans="1:36" x14ac:dyDescent="0.2">
      <c r="A226" s="129"/>
      <c r="B226" s="134" t="str">
        <f>IF(AI226="","",IF('Compliance-Matrix'!B226=0,"",'Compliance-Matrix'!B226))</f>
        <v/>
      </c>
      <c r="C226" s="131" t="str">
        <f>IF(AI226="","",IF('Compliance-Matrix'!C226=0,"",'Compliance-Matrix'!C226))</f>
        <v/>
      </c>
      <c r="D226" s="135"/>
      <c r="E226" s="136"/>
      <c r="AI226" s="9" t="str">
        <f>IF('Compliance-Matrix'!AJ226=0,"",'Compliance-Matrix'!AJ226)</f>
        <v/>
      </c>
    </row>
    <row r="227" spans="1:36" x14ac:dyDescent="0.2">
      <c r="A227" s="129"/>
      <c r="B227" s="134" t="str">
        <f>IF(AI227="","",IF('Compliance-Matrix'!B227=0,"",'Compliance-Matrix'!B227))</f>
        <v/>
      </c>
      <c r="C227" s="131" t="str">
        <f>IF(AI227="","",IF('Compliance-Matrix'!C227=0,"",'Compliance-Matrix'!C227))</f>
        <v/>
      </c>
      <c r="D227" s="135"/>
      <c r="E227" s="136"/>
      <c r="AI227" s="9" t="str">
        <f>IF('Compliance-Matrix'!AJ227=0,"",'Compliance-Matrix'!AJ227)</f>
        <v/>
      </c>
    </row>
    <row r="228" spans="1:36" x14ac:dyDescent="0.2">
      <c r="A228" s="129"/>
      <c r="B228" s="134" t="str">
        <f>IF(AI228="","",IF('Compliance-Matrix'!B228=0,"",'Compliance-Matrix'!B228))</f>
        <v/>
      </c>
      <c r="C228" s="131" t="str">
        <f>IF(AI228="","",IF('Compliance-Matrix'!C228=0,"",'Compliance-Matrix'!C228))</f>
        <v/>
      </c>
      <c r="D228" s="135"/>
      <c r="E228" s="136"/>
      <c r="AI228" s="9" t="str">
        <f>IF('Compliance-Matrix'!AJ228=0,"",'Compliance-Matrix'!AJ228)</f>
        <v/>
      </c>
    </row>
    <row r="229" spans="1:36" x14ac:dyDescent="0.2">
      <c r="A229" s="153"/>
      <c r="B229" s="154" t="str">
        <f>IF(AI229="","",IF('Compliance-Matrix'!B229=0,"",'Compliance-Matrix'!B229))</f>
        <v/>
      </c>
      <c r="C229" s="155" t="str">
        <f>IF(AI229="","",IF('Compliance-Matrix'!C229=0,"",'Compliance-Matrix'!C229))</f>
        <v/>
      </c>
      <c r="D229" s="155"/>
      <c r="E229" s="156"/>
      <c r="AI229" s="9" t="str">
        <f>IF('Compliance-Matrix'!AJ229=0,"",'Compliance-Matrix'!AJ229)</f>
        <v/>
      </c>
    </row>
    <row r="230" spans="1:36" x14ac:dyDescent="0.2">
      <c r="A230" s="153"/>
      <c r="B230" s="154" t="str">
        <f>IF(AI230="","",IF('Compliance-Matrix'!B230=0,"",'Compliance-Matrix'!B230))</f>
        <v/>
      </c>
      <c r="C230" s="155" t="str">
        <f>IF(AI230="","",IF('Compliance-Matrix'!C230=0,"",'Compliance-Matrix'!C230))</f>
        <v/>
      </c>
      <c r="D230" s="155"/>
      <c r="E230" s="156"/>
      <c r="AI230" s="9">
        <f>IF('Compliance-Matrix'!AJ230=0,"",'Compliance-Matrix'!AJ230)</f>
        <v>1</v>
      </c>
    </row>
    <row r="231" spans="1:36" ht="38.25" x14ac:dyDescent="0.2">
      <c r="A231" s="129"/>
      <c r="B231" s="200" t="str">
        <f>IF(AI231="","",IF('Compliance-Matrix'!B231=0,"",'Compliance-Matrix'!B231))</f>
        <v>• Cash Disbursements (Activities Allowed/Unallowed &amp; Allowable Costs/Cost Principles &amp; Procurement and Suspension and Debarment)</v>
      </c>
      <c r="C231" s="201"/>
      <c r="D231" s="135"/>
      <c r="E231" s="136"/>
      <c r="AI231" s="9">
        <f>IF('Compliance-Matrix'!AJ231=0,"",'Compliance-Matrix'!AJ231)</f>
        <v>1</v>
      </c>
      <c r="AJ231" s="91" t="s">
        <v>339</v>
      </c>
    </row>
    <row r="232" spans="1:36" x14ac:dyDescent="0.2">
      <c r="A232" s="129"/>
      <c r="B232" s="134" t="str">
        <f>IF(AI232="","",IF('Compliance-Matrix'!B232=0,"",'Compliance-Matrix'!B232))</f>
        <v/>
      </c>
      <c r="C232" s="131" t="str">
        <f>IF(AI232="","",IF('Compliance-Matrix'!C232=0,"",'Compliance-Matrix'!C232))</f>
        <v>Compliance Requirement: 
All disbursements from the regular operating account must be supported by approved invoices, bills, or other supporting documentation. Project funds should only be used to pay for mortgage payments, required deposits to the reserve for replacement fund, reasonable expenses necessary for the operation and maintenance of the project, distributions of surplus cash as permitted, and repayment of owner advances from surplus cash or as authorized by HUD. Disbursements from a centralized account must clearly be traceable to each project. The actual cash position of each project in this account must be easily identifiable at all times without exception.</v>
      </c>
      <c r="D232" s="135"/>
      <c r="E232" s="136"/>
      <c r="AI232" s="9">
        <f>IF('Compliance-Matrix'!AJ232=0,"",'Compliance-Matrix'!AJ232)</f>
        <v>1</v>
      </c>
    </row>
    <row r="233" spans="1:36" x14ac:dyDescent="0.2">
      <c r="A233" s="129"/>
      <c r="B233" s="134" t="str">
        <f>IF(AI233="","",IF('Compliance-Matrix'!B233=0,"",'Compliance-Matrix'!B233))</f>
        <v/>
      </c>
      <c r="C233" s="131" t="str">
        <f>IF(AI233="","",IF('Compliance-Matrix'!C233=0,"",'Compliance-Matrix'!C233))</f>
        <v/>
      </c>
      <c r="D233" s="135"/>
      <c r="E233" s="136"/>
      <c r="AI233" s="9">
        <f>IF('Compliance-Matrix'!AJ233=0,"",'Compliance-Matrix'!AJ233)</f>
        <v>1</v>
      </c>
    </row>
    <row r="234" spans="1:36" x14ac:dyDescent="0.2">
      <c r="A234" s="129"/>
      <c r="B234" s="134" t="str">
        <f>IF(AI234="","",IF('Compliance-Matrix'!B234=0,"",'Compliance-Matrix'!B234))</f>
        <v/>
      </c>
      <c r="C234" s="138" t="str">
        <f>IF(AI234="","",IF('Compliance-Matrix'!C234=0,"",'Compliance-Matrix'!C234))</f>
        <v>Suggested Audit Procedures:</v>
      </c>
      <c r="D234" s="139"/>
      <c r="E234" s="136"/>
      <c r="AI234" s="9">
        <f>IF('Compliance-Matrix'!AJ234=0,"",'Compliance-Matrix'!AJ234)</f>
        <v>1</v>
      </c>
    </row>
    <row r="235" spans="1:36" x14ac:dyDescent="0.2">
      <c r="A235" s="129"/>
      <c r="B235" s="134" t="str">
        <f>IF(AI235="","",IF('Compliance-Matrix'!B235=0,"",'Compliance-Matrix'!B235))</f>
        <v/>
      </c>
      <c r="C235" s="131" t="str">
        <f>IF(AI235="","",IF('Compliance-Matrix'!C235=0,"",'Compliance-Matrix'!C235))</f>
        <v>a. Obtain an understanding of the project owner/management agent’s procedures for withdrawing funds from the regular operating account or centralized account and determine whether they are properly supported and used in accordance with the regulatory agreement.</v>
      </c>
      <c r="D235" s="135"/>
      <c r="E235" s="136"/>
      <c r="AI235" s="9">
        <f>IF('Compliance-Matrix'!AJ235=0,"",'Compliance-Matrix'!AJ235)</f>
        <v>1</v>
      </c>
    </row>
    <row r="236" spans="1:36" x14ac:dyDescent="0.2">
      <c r="A236" s="129"/>
      <c r="B236" s="134" t="str">
        <f>IF(AI236="","",IF('Compliance-Matrix'!B236=0,"",'Compliance-Matrix'!B236))</f>
        <v/>
      </c>
      <c r="C236" s="131" t="str">
        <f>IF(AI236="","",IF('Compliance-Matrix'!C236=0,"",'Compliance-Matrix'!C236))</f>
        <v/>
      </c>
      <c r="D236" s="135"/>
      <c r="E236" s="136"/>
      <c r="AI236" s="9">
        <f>IF('Compliance-Matrix'!AJ236=0,"",'Compliance-Matrix'!AJ236)</f>
        <v>1</v>
      </c>
    </row>
    <row r="237" spans="1:36" x14ac:dyDescent="0.2">
      <c r="A237" s="129"/>
      <c r="B237" s="134" t="str">
        <f>IF(AI237="","",IF('Compliance-Matrix'!B237=0,"",'Compliance-Matrix'!B237))</f>
        <v/>
      </c>
      <c r="C237" s="131" t="str">
        <f>IF(AI237="","",IF('Compliance-Matrix'!C237=0,"",'Compliance-Matrix'!C237))</f>
        <v>b. Select a sample of disbursements from the cash disbursement ledger or similar record and perform the following steps:</v>
      </c>
      <c r="D237" s="135"/>
      <c r="E237" s="136"/>
      <c r="AI237" s="9">
        <f>IF('Compliance-Matrix'!AJ237=0,"",'Compliance-Matrix'!AJ237)</f>
        <v>1</v>
      </c>
    </row>
    <row r="238" spans="1:36" x14ac:dyDescent="0.2">
      <c r="A238" s="129"/>
      <c r="B238" s="134" t="str">
        <f>IF(AI238="","",IF('Compliance-Matrix'!B238=0,"",'Compliance-Matrix'!B238))</f>
        <v/>
      </c>
      <c r="C238" s="157" t="str">
        <f>IF(AI238="","",IF('Compliance-Matrix'!C238=0,"",'Compliance-Matrix'!C238))</f>
        <v>(1) For centralized accounts, determine whether the disbursements were recorded in the books of the appropriate project in accordance with HUD Handbook 4370.2. Review cash account balances of each project to ensure that balances are easily identifiable to each project. Also, determine whether any projects have a negative or zero balance, which could indicate an improper loan between projects.</v>
      </c>
      <c r="D238" s="158"/>
      <c r="E238" s="136"/>
      <c r="AI238" s="9">
        <f>IF('Compliance-Matrix'!AJ238=0,"",'Compliance-Matrix'!AJ238)</f>
        <v>1</v>
      </c>
    </row>
    <row r="239" spans="1:36" x14ac:dyDescent="0.2">
      <c r="A239" s="150"/>
      <c r="B239" s="134" t="str">
        <f>IF(AI239="","",IF('Compliance-Matrix'!B239=0,"",'Compliance-Matrix'!B239))</f>
        <v/>
      </c>
      <c r="C239" s="157" t="str">
        <f>IF(AI239="","",IF('Compliance-Matrix'!C239=0,"",'Compliance-Matrix'!C239))</f>
        <v>(2) Determine whether the disbursements are supported by approved invoices, bills, or other supporting documentation; the supporting documents are in the name of the project; and the costs are reasonable and necessary for the operation of the project. If the supporting documentation is not in the name of the project, determine whether only the portion applicable to the project was paid from project funds.*</v>
      </c>
      <c r="D239" s="158"/>
      <c r="E239" s="136"/>
      <c r="AI239" s="9">
        <f>IF('Compliance-Matrix'!AJ239=0,"",'Compliance-Matrix'!AJ239)</f>
        <v>1</v>
      </c>
    </row>
    <row r="240" spans="1:36" x14ac:dyDescent="0.2">
      <c r="A240" s="129"/>
      <c r="B240" s="134" t="str">
        <f>IF(AI240="","",IF('Compliance-Matrix'!B240=0,"",'Compliance-Matrix'!B240))</f>
        <v/>
      </c>
      <c r="C240" s="157" t="str">
        <f>IF(AI240="","",IF('Compliance-Matrix'!C240=0,"",'Compliance-Matrix'!C240))</f>
        <v>(3) *Determine whether the disbursements were made on behalf of other projects or entities since project funds cannot be loaned or used for nonproject purposes. Report instances even if amounts have been repaid.</v>
      </c>
      <c r="D240" s="158"/>
      <c r="E240" s="136"/>
      <c r="AI240" s="9">
        <f>IF('Compliance-Matrix'!AJ240=0,"",'Compliance-Matrix'!AJ240)</f>
        <v>1</v>
      </c>
    </row>
    <row r="241" spans="1:35" x14ac:dyDescent="0.2">
      <c r="A241" s="129"/>
      <c r="B241" s="134" t="str">
        <f>IF(AI241="","",IF('Compliance-Matrix'!B241=0,"",'Compliance-Matrix'!B241))</f>
        <v/>
      </c>
      <c r="C241" s="157" t="str">
        <f>IF(AI241="","",IF('Compliance-Matrix'!C241=0,"",'Compliance-Matrix'!C241))</f>
        <v>(4) Determine whether the disbursements were properly charged to the correct account.</v>
      </c>
      <c r="D241" s="158"/>
      <c r="E241" s="136"/>
      <c r="AI241" s="9">
        <f>IF('Compliance-Matrix'!AJ241=0,"",'Compliance-Matrix'!AJ241)</f>
        <v>1</v>
      </c>
    </row>
    <row r="242" spans="1:35" x14ac:dyDescent="0.2">
      <c r="A242" s="129"/>
      <c r="B242" s="134" t="str">
        <f>IF(AI242="","",IF('Compliance-Matrix'!B242=0,"",'Compliance-Matrix'!B242))</f>
        <v/>
      </c>
      <c r="C242" s="157" t="str">
        <f>IF(AI242="","",IF('Compliance-Matrix'!C242=0,"",'Compliance-Matrix'!C242))</f>
        <v/>
      </c>
      <c r="D242" s="158"/>
      <c r="E242" s="136"/>
      <c r="AI242" s="9" t="str">
        <f>IF('Compliance-Matrix'!AJ242=0,"",'Compliance-Matrix'!AJ242)</f>
        <v/>
      </c>
    </row>
    <row r="243" spans="1:35" x14ac:dyDescent="0.2">
      <c r="A243" s="129"/>
      <c r="B243" s="134" t="str">
        <f>IF(AI243="","",IF('Compliance-Matrix'!B243=0,"",'Compliance-Matrix'!B243))</f>
        <v/>
      </c>
      <c r="C243" s="131" t="str">
        <f>IF(AI243="","",IF('Compliance-Matrix'!C243=0,"",'Compliance-Matrix'!C243))</f>
        <v>c. Scan the cash disbursements journal for payments that would evidence actual or potential litigation for any discriminatory rental practices.</v>
      </c>
      <c r="D243" s="135"/>
      <c r="E243" s="136"/>
      <c r="AI243" s="9">
        <f>IF('Compliance-Matrix'!AJ243=0,"",'Compliance-Matrix'!AJ243)</f>
        <v>1</v>
      </c>
    </row>
    <row r="244" spans="1:35" x14ac:dyDescent="0.2">
      <c r="A244" s="129"/>
      <c r="B244" s="134" t="str">
        <f>IF(AI244="","",IF('Compliance-Matrix'!B244=0,"",'Compliance-Matrix'!B244))</f>
        <v/>
      </c>
      <c r="C244" s="131" t="str">
        <f>IF(AI244="","",IF('Compliance-Matrix'!C244=0,"",'Compliance-Matrix'!C244))</f>
        <v/>
      </c>
      <c r="D244" s="135"/>
      <c r="E244" s="136"/>
      <c r="AI244" s="9">
        <f>IF('Compliance-Matrix'!AJ244=0,"",'Compliance-Matrix'!AJ244)</f>
        <v>1</v>
      </c>
    </row>
    <row r="245" spans="1:35" x14ac:dyDescent="0.2">
      <c r="A245" s="129"/>
      <c r="B245" s="134" t="str">
        <f>IF(AI245="","",IF('Compliance-Matrix'!B245=0,"",'Compliance-Matrix'!B245))</f>
        <v/>
      </c>
      <c r="C245" s="131" t="str">
        <f>IF(AI245="","",IF('Compliance-Matrix'!C245=0,"",'Compliance-Matrix'!C245))</f>
        <v>d. If any amounts are withdrawn from the project account by way of an institution’s memorandum or other type of document, determine the reason for that transaction and that it is proper.</v>
      </c>
      <c r="D245" s="135"/>
      <c r="E245" s="136"/>
      <c r="AI245" s="9">
        <f>IF('Compliance-Matrix'!AJ245=0,"",'Compliance-Matrix'!AJ245)</f>
        <v>1</v>
      </c>
    </row>
    <row r="246" spans="1:35" x14ac:dyDescent="0.2">
      <c r="A246" s="129"/>
      <c r="B246" s="134" t="str">
        <f>IF(AI246="","",IF('Compliance-Matrix'!B246=0,"",'Compliance-Matrix'!B246))</f>
        <v/>
      </c>
      <c r="C246" s="131" t="str">
        <f>IF(AI246="","",IF('Compliance-Matrix'!C246=0,"",'Compliance-Matrix'!C246))</f>
        <v/>
      </c>
      <c r="D246" s="135"/>
      <c r="E246" s="136"/>
      <c r="AI246" s="9">
        <f>IF('Compliance-Matrix'!AJ246=0,"",'Compliance-Matrix'!AJ246)</f>
        <v>1</v>
      </c>
    </row>
    <row r="247" spans="1:35" x14ac:dyDescent="0.2">
      <c r="A247" s="129"/>
      <c r="B247" s="134" t="str">
        <f>IF(AI247="","",IF('Compliance-Matrix'!B247=0,"",'Compliance-Matrix'!B247))</f>
        <v/>
      </c>
      <c r="C247" s="131" t="str">
        <f>IF(AI247="","",IF('Compliance-Matrix'!C247=0,"",'Compliance-Matrix'!C247))</f>
        <v>e. For accounts with balances in excess of FDIC-insured limits, determine whether the owner or management agent followed the steps outlined in chapter 2 of HUD Handbook 4370.2 to determine the eligibility of the financial institution.</v>
      </c>
      <c r="D247" s="135"/>
      <c r="E247" s="136"/>
      <c r="AI247" s="9">
        <f>IF('Compliance-Matrix'!AJ247=0,"",'Compliance-Matrix'!AJ247)</f>
        <v>1</v>
      </c>
    </row>
    <row r="248" spans="1:35" x14ac:dyDescent="0.2">
      <c r="A248" s="129"/>
      <c r="B248" s="134" t="str">
        <f>IF(AI248="","",IF('Compliance-Matrix'!B248=0,"",'Compliance-Matrix'!B248))</f>
        <v/>
      </c>
      <c r="C248" s="131" t="str">
        <f>IF(AI248="","",IF('Compliance-Matrix'!C248=0,"",'Compliance-Matrix'!C248))</f>
        <v/>
      </c>
      <c r="D248" s="135"/>
      <c r="E248" s="136"/>
      <c r="AI248" s="9">
        <f>IF('Compliance-Matrix'!AJ248=0,"",'Compliance-Matrix'!AJ248)</f>
        <v>1</v>
      </c>
    </row>
    <row r="249" spans="1:35" x14ac:dyDescent="0.2">
      <c r="A249" s="129"/>
      <c r="B249" s="134" t="str">
        <f>IF(AI249="","",IF('Compliance-Matrix'!B249=0,"",'Compliance-Matrix'!B249))</f>
        <v/>
      </c>
      <c r="C249" s="131" t="str">
        <f>IF(AI249="","",IF('Compliance-Matrix'!C249=0,"",'Compliance-Matrix'!C249))</f>
        <v/>
      </c>
      <c r="D249" s="135"/>
      <c r="E249" s="136"/>
      <c r="AI249" s="9" t="str">
        <f>IF('Compliance-Matrix'!AJ249=0,"",'Compliance-Matrix'!AJ249)</f>
        <v/>
      </c>
    </row>
    <row r="250" spans="1:35" x14ac:dyDescent="0.2">
      <c r="A250" s="129"/>
      <c r="B250" s="134" t="str">
        <f>IF(AI250="","",IF('Compliance-Matrix'!B250=0,"",'Compliance-Matrix'!B250))</f>
        <v/>
      </c>
      <c r="C250" s="131" t="str">
        <f>IF(AI250="","",IF('Compliance-Matrix'!C250=0,"",'Compliance-Matrix'!C250))</f>
        <v/>
      </c>
      <c r="D250" s="135"/>
      <c r="E250" s="136"/>
      <c r="AI250" s="9" t="str">
        <f>IF('Compliance-Matrix'!AJ250=0,"",'Compliance-Matrix'!AJ250)</f>
        <v/>
      </c>
    </row>
    <row r="251" spans="1:35" x14ac:dyDescent="0.2">
      <c r="A251" s="129"/>
      <c r="B251" s="134" t="str">
        <f>IF(AI251="","",IF('Compliance-Matrix'!B251=0,"",'Compliance-Matrix'!B251))</f>
        <v/>
      </c>
      <c r="C251" s="131" t="str">
        <f>IF(AI251="","",IF('Compliance-Matrix'!C252=0,"",'Compliance-Matrix'!C252))</f>
        <v/>
      </c>
      <c r="D251" s="135"/>
      <c r="E251" s="136"/>
      <c r="AI251" s="9" t="str">
        <f>IF('Compliance-Matrix'!AJ251=0,"",'Compliance-Matrix'!AJ251)</f>
        <v/>
      </c>
    </row>
    <row r="252" spans="1:35" x14ac:dyDescent="0.2">
      <c r="A252" s="129"/>
      <c r="B252" s="134" t="str">
        <f>IF(AI252="","",IF('Compliance-Matrix'!B252=0,"",'Compliance-Matrix'!B252))</f>
        <v/>
      </c>
      <c r="C252" s="131" t="str">
        <f>IF(AI252="","",IF('Compliance-Matrix'!C253=0,"",'Compliance-Matrix'!C253))</f>
        <v/>
      </c>
      <c r="D252" s="135"/>
      <c r="E252" s="136"/>
      <c r="AI252" s="9" t="str">
        <f>IF('Compliance-Matrix'!AJ252=0,"",'Compliance-Matrix'!AJ252)</f>
        <v/>
      </c>
    </row>
    <row r="253" spans="1:35" x14ac:dyDescent="0.2">
      <c r="A253" s="129"/>
      <c r="B253" s="134" t="str">
        <f>IF(AI253="","",IF('Compliance-Matrix'!B253=0,"",'Compliance-Matrix'!B253))</f>
        <v/>
      </c>
      <c r="C253" s="131" t="str">
        <f>IF(AI253="","",IF('Compliance-Matrix'!#REF!=0,"",'Compliance-Matrix'!#REF!))</f>
        <v/>
      </c>
      <c r="D253" s="135"/>
      <c r="E253" s="136"/>
      <c r="AI253" s="9" t="str">
        <f>IF('Compliance-Matrix'!AJ253=0,"",'Compliance-Matrix'!AJ253)</f>
        <v/>
      </c>
    </row>
    <row r="254" spans="1:35" x14ac:dyDescent="0.2">
      <c r="A254" s="129"/>
      <c r="B254" s="134" t="str">
        <f>IF(AI254="","",IF('Compliance-Matrix'!B254=0,"",'Compliance-Matrix'!B254))</f>
        <v/>
      </c>
      <c r="C254" s="131" t="str">
        <f>IF(AI254="","",IF('Compliance-Matrix'!C254=0,"",'Compliance-Matrix'!C254))</f>
        <v/>
      </c>
      <c r="D254" s="135"/>
      <c r="E254" s="136"/>
      <c r="AI254" s="9" t="str">
        <f>IF('Compliance-Matrix'!AJ254=0,"",'Compliance-Matrix'!AJ254)</f>
        <v/>
      </c>
    </row>
    <row r="255" spans="1:35" x14ac:dyDescent="0.2">
      <c r="A255" s="153"/>
      <c r="B255" s="166" t="str">
        <f>IF(AI255="","",IF('Compliance-Matrix'!B255=0,"",'Compliance-Matrix'!B255))</f>
        <v/>
      </c>
      <c r="C255" s="155" t="str">
        <f>IF(AI255="","",IF('Compliance-Matrix'!C255=0,"",'Compliance-Matrix'!C255))</f>
        <v/>
      </c>
      <c r="D255" s="155"/>
      <c r="E255" s="156"/>
      <c r="AI255" s="9" t="str">
        <f>IF('Compliance-Matrix'!AJ255=0,"",'Compliance-Matrix'!AJ255)</f>
        <v/>
      </c>
    </row>
    <row r="256" spans="1:35" x14ac:dyDescent="0.2">
      <c r="A256" s="153"/>
      <c r="B256" s="166" t="str">
        <f>IF(AI256="","",IF('Compliance-Matrix'!B256=0,"",'Compliance-Matrix'!B256))</f>
        <v/>
      </c>
      <c r="C256" s="155" t="str">
        <f>IF(AI256="","",IF('Compliance-Matrix'!C256=0,"",'Compliance-Matrix'!C256))</f>
        <v/>
      </c>
      <c r="D256" s="155"/>
      <c r="E256" s="156"/>
      <c r="AI256" s="9" t="str">
        <f>IF('Compliance-Matrix'!AJ256=0,"",'Compliance-Matrix'!AJ256)</f>
        <v/>
      </c>
    </row>
    <row r="257" spans="1:36" ht="38.25" x14ac:dyDescent="0.2">
      <c r="A257" s="129"/>
      <c r="B257" s="200" t="str">
        <f>IF(AI257="","",IF('Compliance-Matrix'!B257=0,"",'Compliance-Matrix'!B257))</f>
        <v/>
      </c>
      <c r="C257" s="201"/>
      <c r="D257" s="135"/>
      <c r="E257" s="136"/>
      <c r="AI257" s="9" t="str">
        <f>IF('Compliance-Matrix'!AJ257=0,"",'Compliance-Matrix'!AJ257)</f>
        <v/>
      </c>
      <c r="AJ257" s="91" t="s">
        <v>339</v>
      </c>
    </row>
    <row r="258" spans="1:36" x14ac:dyDescent="0.2">
      <c r="A258" s="129"/>
      <c r="B258" s="134" t="str">
        <f>IF(AI258="","",IF('Compliance-Matrix'!B258=0,"",'Compliance-Matrix'!B258))</f>
        <v/>
      </c>
      <c r="C258" s="131" t="str">
        <f>IF(AI258="","",IF('Compliance-Matrix'!C258=0,"",'Compliance-Matrix'!C258))</f>
        <v/>
      </c>
      <c r="D258" s="135"/>
      <c r="E258" s="136"/>
      <c r="AI258" s="9" t="str">
        <f>IF('Compliance-Matrix'!AJ258=0,"",'Compliance-Matrix'!AJ258)</f>
        <v/>
      </c>
    </row>
    <row r="259" spans="1:36" x14ac:dyDescent="0.2">
      <c r="A259" s="129"/>
      <c r="B259" s="134" t="str">
        <f>IF(AI259="","",IF('Compliance-Matrix'!B259=0,"",'Compliance-Matrix'!B259))</f>
        <v/>
      </c>
      <c r="C259" s="131" t="str">
        <f>IF(AI259="","",IF('Compliance-Matrix'!C259=0,"",'Compliance-Matrix'!C259))</f>
        <v/>
      </c>
      <c r="D259" s="135"/>
      <c r="E259" s="136"/>
      <c r="AI259" s="9" t="str">
        <f>IF('Compliance-Matrix'!AJ259=0,"",'Compliance-Matrix'!AJ259)</f>
        <v/>
      </c>
    </row>
    <row r="260" spans="1:36" x14ac:dyDescent="0.2">
      <c r="A260" s="129"/>
      <c r="B260" s="134" t="str">
        <f>IF(AI260="","",IF('Compliance-Matrix'!B260=0,"",'Compliance-Matrix'!B260))</f>
        <v/>
      </c>
      <c r="C260" s="138" t="str">
        <f>IF(AI260="","",IF('Compliance-Matrix'!C260=0,"",'Compliance-Matrix'!C260))</f>
        <v/>
      </c>
      <c r="D260" s="139"/>
      <c r="E260" s="136"/>
      <c r="AI260" s="9" t="str">
        <f>IF('Compliance-Matrix'!AJ260=0,"",'Compliance-Matrix'!AJ260)</f>
        <v/>
      </c>
    </row>
    <row r="261" spans="1:36" x14ac:dyDescent="0.2">
      <c r="A261" s="129"/>
      <c r="B261" s="134" t="str">
        <f>IF(AI261="","",IF('Compliance-Matrix'!B261=0,"",'Compliance-Matrix'!B261))</f>
        <v/>
      </c>
      <c r="C261" s="131" t="str">
        <f>IF(AI261="","",IF('Compliance-Matrix'!C261=0,"",'Compliance-Matrix'!C261))</f>
        <v/>
      </c>
      <c r="D261" s="135"/>
      <c r="E261" s="136"/>
      <c r="AI261" s="9" t="str">
        <f>IF('Compliance-Matrix'!AJ261=0,"",'Compliance-Matrix'!AJ261)</f>
        <v/>
      </c>
    </row>
    <row r="262" spans="1:36" x14ac:dyDescent="0.2">
      <c r="A262" s="129"/>
      <c r="B262" s="134" t="str">
        <f>IF(AI262="","",IF('Compliance-Matrix'!B262=0,"",'Compliance-Matrix'!B262))</f>
        <v/>
      </c>
      <c r="C262" s="131" t="str">
        <f>IF(AI262="","",IF('Compliance-Matrix'!C262=0,"",'Compliance-Matrix'!C262))</f>
        <v/>
      </c>
      <c r="D262" s="135"/>
      <c r="E262" s="136"/>
      <c r="AI262" s="9" t="str">
        <f>IF('Compliance-Matrix'!AJ262=0,"",'Compliance-Matrix'!AJ262)</f>
        <v/>
      </c>
    </row>
    <row r="263" spans="1:36" x14ac:dyDescent="0.2">
      <c r="A263" s="129"/>
      <c r="B263" s="134" t="str">
        <f>IF(AI263="","",IF('Compliance-Matrix'!B259=0,"",'Compliance-Matrix'!B259))</f>
        <v/>
      </c>
      <c r="C263" s="131" t="str">
        <f>IF(AI263="","",IF('Compliance-Matrix'!C263=0,"",'Compliance-Matrix'!C263))</f>
        <v/>
      </c>
      <c r="D263" s="135"/>
      <c r="E263" s="136"/>
      <c r="AI263" s="9" t="str">
        <f>IF('Compliance-Matrix'!AJ263=0,"",'Compliance-Matrix'!AJ263)</f>
        <v/>
      </c>
    </row>
    <row r="264" spans="1:36" x14ac:dyDescent="0.2">
      <c r="A264" s="129"/>
      <c r="B264" s="134" t="str">
        <f>IF(AI264="","",IF('Compliance-Matrix'!B260=0,"",'Compliance-Matrix'!B260))</f>
        <v/>
      </c>
      <c r="C264" s="131" t="str">
        <f>IF(AI264="","",IF('Compliance-Matrix'!C264=0,"",'Compliance-Matrix'!C264))</f>
        <v/>
      </c>
      <c r="D264" s="135"/>
      <c r="E264" s="136"/>
      <c r="AI264" s="9" t="str">
        <f>IF('Compliance-Matrix'!AJ264=0,"",'Compliance-Matrix'!AJ264)</f>
        <v/>
      </c>
    </row>
    <row r="265" spans="1:36" x14ac:dyDescent="0.2">
      <c r="A265" s="129"/>
      <c r="B265" s="134" t="str">
        <f>IF(AI265="","",IF('Compliance-Matrix'!B261=0,"",'Compliance-Matrix'!B261))</f>
        <v/>
      </c>
      <c r="C265" s="131" t="str">
        <f>IF(AI265="","",IF('Compliance-Matrix'!C265=0,"",'Compliance-Matrix'!C265))</f>
        <v/>
      </c>
      <c r="D265" s="135"/>
      <c r="E265" s="136"/>
      <c r="AI265" s="9" t="str">
        <f>IF('Compliance-Matrix'!AJ265=0,"",'Compliance-Matrix'!AJ265)</f>
        <v/>
      </c>
    </row>
    <row r="266" spans="1:36" x14ac:dyDescent="0.2">
      <c r="A266" s="129"/>
      <c r="B266" s="134" t="str">
        <f>IF(AI266="","",IF('Compliance-Matrix'!B262=0,"",'Compliance-Matrix'!B262))</f>
        <v/>
      </c>
      <c r="C266" s="131" t="str">
        <f>IF(AI266="","",IF('Compliance-Matrix'!C266=0,"",'Compliance-Matrix'!C266))</f>
        <v/>
      </c>
      <c r="D266" s="135"/>
      <c r="E266" s="136"/>
      <c r="AI266" s="9" t="str">
        <f>IF('Compliance-Matrix'!AJ266=0,"",'Compliance-Matrix'!AJ266)</f>
        <v/>
      </c>
    </row>
    <row r="267" spans="1:36" x14ac:dyDescent="0.2">
      <c r="A267" s="129"/>
      <c r="B267" s="134" t="str">
        <f>IF(AI267="","",IF('Compliance-Matrix'!B263=0,"",'Compliance-Matrix'!B263))</f>
        <v/>
      </c>
      <c r="C267" s="131" t="str">
        <f>IF(AI267="","",IF('Compliance-Matrix'!C267=0,"",'Compliance-Matrix'!C267))</f>
        <v/>
      </c>
      <c r="D267" s="135"/>
      <c r="E267" s="136"/>
      <c r="AI267" s="9" t="str">
        <f>IF('Compliance-Matrix'!AJ267=0,"",'Compliance-Matrix'!AJ267)</f>
        <v/>
      </c>
    </row>
    <row r="268" spans="1:36" x14ac:dyDescent="0.2">
      <c r="A268" s="129"/>
      <c r="B268" s="134" t="str">
        <f>IF(AI268="","",IF('Compliance-Matrix'!B268=0,"",'Compliance-Matrix'!B268))</f>
        <v/>
      </c>
      <c r="C268" s="157" t="str">
        <f>IF(AI268="","",IF('Compliance-Matrix'!C268=0,"",'Compliance-Matrix'!C268))</f>
        <v/>
      </c>
      <c r="D268" s="158"/>
      <c r="E268" s="136"/>
      <c r="AI268" s="9" t="str">
        <f>IF('Compliance-Matrix'!AJ268=0,"",'Compliance-Matrix'!AJ268)</f>
        <v/>
      </c>
    </row>
    <row r="269" spans="1:36" x14ac:dyDescent="0.2">
      <c r="A269" s="129"/>
      <c r="B269" s="134" t="str">
        <f>IF(AI269="","",IF('Compliance-Matrix'!B269=0,"",'Compliance-Matrix'!B269))</f>
        <v/>
      </c>
      <c r="C269" s="157" t="str">
        <f>IF(AI269="","",IF('Compliance-Matrix'!C269=0,"",'Compliance-Matrix'!C269))</f>
        <v/>
      </c>
      <c r="D269" s="158"/>
      <c r="E269" s="136"/>
      <c r="AI269" s="9" t="str">
        <f>IF('Compliance-Matrix'!AJ269=0,"",'Compliance-Matrix'!AJ269)</f>
        <v/>
      </c>
    </row>
    <row r="270" spans="1:36" x14ac:dyDescent="0.2">
      <c r="A270" s="129"/>
      <c r="B270" s="134" t="str">
        <f>IF(AI270="","",IF('Compliance-Matrix'!B270=0,"",'Compliance-Matrix'!B270))</f>
        <v/>
      </c>
      <c r="C270" s="157" t="str">
        <f>IF(AI270="","",IF('Compliance-Matrix'!C270=0,"",'Compliance-Matrix'!C270))</f>
        <v/>
      </c>
      <c r="D270" s="158"/>
      <c r="E270" s="136"/>
      <c r="AI270" s="9" t="str">
        <f>IF('Compliance-Matrix'!AJ270=0,"",'Compliance-Matrix'!AJ270)</f>
        <v/>
      </c>
    </row>
    <row r="271" spans="1:36" x14ac:dyDescent="0.2">
      <c r="A271" s="129"/>
      <c r="B271" s="134" t="str">
        <f>IF(AI271="","",IF('Compliance-Matrix'!B271=0,"",'Compliance-Matrix'!B271))</f>
        <v/>
      </c>
      <c r="C271" s="157" t="str">
        <f>IF(AI271="","",IF('Compliance-Matrix'!C271=0,"",'Compliance-Matrix'!C271))</f>
        <v/>
      </c>
      <c r="D271" s="158"/>
      <c r="E271" s="136"/>
      <c r="AI271" s="9" t="str">
        <f>IF('Compliance-Matrix'!AJ271=0,"",'Compliance-Matrix'!AJ271)</f>
        <v/>
      </c>
    </row>
    <row r="272" spans="1:36" x14ac:dyDescent="0.2">
      <c r="A272" s="129"/>
      <c r="B272" s="134" t="str">
        <f>IF(AI272="","",IF('Compliance-Matrix'!B272=0,"",'Compliance-Matrix'!B272))</f>
        <v/>
      </c>
      <c r="C272" s="159" t="str">
        <f>IF(AI272="","",IF('Compliance-Matrix'!C272=0,"",'Compliance-Matrix'!C272))</f>
        <v/>
      </c>
      <c r="D272" s="160"/>
      <c r="E272" s="136"/>
      <c r="AI272" s="9" t="str">
        <f>IF('Compliance-Matrix'!AJ272=0,"",'Compliance-Matrix'!AJ272)</f>
        <v/>
      </c>
    </row>
    <row r="273" spans="1:35" x14ac:dyDescent="0.2">
      <c r="A273" s="129"/>
      <c r="B273" s="134" t="str">
        <f>IF(AI273="","",IF('Compliance-Matrix'!B273=0,"",'Compliance-Matrix'!B273))</f>
        <v/>
      </c>
      <c r="C273" s="159" t="str">
        <f>IF(AI273="","",IF('Compliance-Matrix'!C273=0,"",'Compliance-Matrix'!C273))</f>
        <v/>
      </c>
      <c r="D273" s="160"/>
      <c r="E273" s="136"/>
      <c r="AI273" s="9" t="str">
        <f>IF('Compliance-Matrix'!AJ273=0,"",'Compliance-Matrix'!AJ273)</f>
        <v/>
      </c>
    </row>
    <row r="274" spans="1:35" x14ac:dyDescent="0.2">
      <c r="A274" s="129"/>
      <c r="B274" s="134" t="str">
        <f>IF(AI274="","",IF('Compliance-Matrix'!B274=0,"",'Compliance-Matrix'!B274))</f>
        <v/>
      </c>
      <c r="C274" s="159" t="str">
        <f>IF(AI274="","",IF('Compliance-Matrix'!C274=0,"",'Compliance-Matrix'!C274))</f>
        <v/>
      </c>
      <c r="D274" s="160"/>
      <c r="E274" s="136"/>
      <c r="AI274" s="9" t="str">
        <f>IF('Compliance-Matrix'!AJ274=0,"",'Compliance-Matrix'!AJ274)</f>
        <v/>
      </c>
    </row>
    <row r="275" spans="1:35" x14ac:dyDescent="0.2">
      <c r="A275" s="129"/>
      <c r="B275" s="134" t="str">
        <f>IF(AI275="","",IF('Compliance-Matrix'!B275=0,"",'Compliance-Matrix'!B275))</f>
        <v/>
      </c>
      <c r="C275" s="159" t="str">
        <f>IF(AI275="","",IF('Compliance-Matrix'!C275=0,"",'Compliance-Matrix'!C275))</f>
        <v/>
      </c>
      <c r="D275" s="160"/>
      <c r="E275" s="136"/>
      <c r="AI275" s="9" t="str">
        <f>IF('Compliance-Matrix'!AJ275=0,"",'Compliance-Matrix'!AJ275)</f>
        <v/>
      </c>
    </row>
    <row r="276" spans="1:35" x14ac:dyDescent="0.2">
      <c r="A276" s="129"/>
      <c r="B276" s="134" t="str">
        <f>IF(AI276="","",IF('Compliance-Matrix'!B276=0,"",'Compliance-Matrix'!B276))</f>
        <v/>
      </c>
      <c r="C276" s="131" t="str">
        <f>IF(AI276="","",IF('Compliance-Matrix'!C276=0,"",'Compliance-Matrix'!C276))</f>
        <v/>
      </c>
      <c r="D276" s="135"/>
      <c r="E276" s="136"/>
      <c r="AI276" s="9" t="str">
        <f>IF('Compliance-Matrix'!AJ276=0,"",'Compliance-Matrix'!AJ276)</f>
        <v/>
      </c>
    </row>
    <row r="277" spans="1:35" x14ac:dyDescent="0.2">
      <c r="A277" s="129"/>
      <c r="B277" s="134" t="str">
        <f>IF(AI277="","",IF('Compliance-Matrix'!B277=0,"",'Compliance-Matrix'!B277))</f>
        <v/>
      </c>
      <c r="C277" s="157" t="str">
        <f>IF(AI277="","",IF('Compliance-Matrix'!C277=0,"",'Compliance-Matrix'!C277))</f>
        <v/>
      </c>
      <c r="D277" s="158"/>
      <c r="E277" s="136"/>
      <c r="AI277" s="9" t="str">
        <f>IF('Compliance-Matrix'!AJ277=0,"",'Compliance-Matrix'!AJ277)</f>
        <v/>
      </c>
    </row>
    <row r="278" spans="1:35" x14ac:dyDescent="0.2">
      <c r="A278" s="129"/>
      <c r="B278" s="134" t="str">
        <f>IF(AI278="","",IF('Compliance-Matrix'!B278=0,"",'Compliance-Matrix'!B278))</f>
        <v/>
      </c>
      <c r="C278" s="157" t="str">
        <f>IF(AI278="","",IF('Compliance-Matrix'!C278=0,"",'Compliance-Matrix'!C278))</f>
        <v/>
      </c>
      <c r="D278" s="158"/>
      <c r="E278" s="136"/>
      <c r="AI278" s="9" t="str">
        <f>IF('Compliance-Matrix'!AJ278=0,"",'Compliance-Matrix'!AJ278)</f>
        <v/>
      </c>
    </row>
    <row r="279" spans="1:35" x14ac:dyDescent="0.2">
      <c r="A279" s="129"/>
      <c r="B279" s="134" t="str">
        <f>IF(AI279="","",IF('Compliance-Matrix'!B279=0,"",'Compliance-Matrix'!B279))</f>
        <v/>
      </c>
      <c r="C279" s="157" t="str">
        <f>IF(AI279="","",IF('Compliance-Matrix'!C279=0,"",'Compliance-Matrix'!C279))</f>
        <v/>
      </c>
      <c r="D279" s="158"/>
      <c r="E279" s="136"/>
      <c r="AI279" s="9" t="str">
        <f>IF('Compliance-Matrix'!AJ279=0,"",'Compliance-Matrix'!AJ279)</f>
        <v/>
      </c>
    </row>
    <row r="280" spans="1:35" x14ac:dyDescent="0.2">
      <c r="A280" s="129"/>
      <c r="B280" s="134" t="str">
        <f>IF(AI280="","",IF('Compliance-Matrix'!B280=0,"",'Compliance-Matrix'!B280))</f>
        <v/>
      </c>
      <c r="C280" s="157" t="str">
        <f>IF(AI280="","",IF('Compliance-Matrix'!C280=0,"",'Compliance-Matrix'!C280))</f>
        <v/>
      </c>
      <c r="D280" s="158"/>
      <c r="E280" s="136"/>
      <c r="AI280" s="9" t="str">
        <f>IF('Compliance-Matrix'!AJ280=0,"",'Compliance-Matrix'!AJ280)</f>
        <v/>
      </c>
    </row>
    <row r="281" spans="1:35" x14ac:dyDescent="0.2">
      <c r="A281" s="129"/>
      <c r="B281" s="134" t="str">
        <f>IF(AI281="","",IF('Compliance-Matrix'!B281=0,"",'Compliance-Matrix'!B281))</f>
        <v/>
      </c>
      <c r="C281" s="157" t="str">
        <f>IF(AI281="","",IF('Compliance-Matrix'!C281=0,"",'Compliance-Matrix'!C281))</f>
        <v/>
      </c>
      <c r="D281" s="158"/>
      <c r="E281" s="136"/>
      <c r="AI281" s="9" t="str">
        <f>IF('Compliance-Matrix'!AJ281=0,"",'Compliance-Matrix'!AJ281)</f>
        <v/>
      </c>
    </row>
    <row r="282" spans="1:35" x14ac:dyDescent="0.2">
      <c r="A282" s="129"/>
      <c r="B282" s="134" t="str">
        <f>IF(AI282="","",IF('Compliance-Matrix'!B282=0,"",'Compliance-Matrix'!B282))</f>
        <v/>
      </c>
      <c r="C282" s="157" t="str">
        <f>IF(AI282="","",IF('Compliance-Matrix'!C282=0,"",'Compliance-Matrix'!C282))</f>
        <v/>
      </c>
      <c r="D282" s="158"/>
      <c r="E282" s="136"/>
      <c r="AI282" s="9" t="str">
        <f>IF('Compliance-Matrix'!AJ282=0,"",'Compliance-Matrix'!AJ282)</f>
        <v/>
      </c>
    </row>
    <row r="283" spans="1:35" x14ac:dyDescent="0.2">
      <c r="A283" s="129"/>
      <c r="B283" s="134" t="str">
        <f>IF(AI283="","",IF('Compliance-Matrix'!B283=0,"",'Compliance-Matrix'!B283))</f>
        <v/>
      </c>
      <c r="C283" s="157" t="str">
        <f>IF(AI283="","",IF('Compliance-Matrix'!C283=0,"",'Compliance-Matrix'!C283))</f>
        <v/>
      </c>
      <c r="D283" s="158"/>
      <c r="E283" s="136"/>
      <c r="AI283" s="9" t="str">
        <f>IF('Compliance-Matrix'!AJ283=0,"",'Compliance-Matrix'!AJ283)</f>
        <v/>
      </c>
    </row>
    <row r="284" spans="1:35" x14ac:dyDescent="0.2">
      <c r="A284" s="129"/>
      <c r="B284" s="134" t="str">
        <f>IF(AI284="","",IF('Compliance-Matrix'!B284=0,"",'Compliance-Matrix'!B284))</f>
        <v/>
      </c>
      <c r="C284" s="157" t="str">
        <f>IF(AI284="","",IF('Compliance-Matrix'!C284=0,"",'Compliance-Matrix'!C284))</f>
        <v/>
      </c>
      <c r="D284" s="158"/>
      <c r="E284" s="136"/>
      <c r="AI284" s="9" t="str">
        <f>IF('Compliance-Matrix'!AJ284=0,"",'Compliance-Matrix'!AJ284)</f>
        <v/>
      </c>
    </row>
    <row r="285" spans="1:35" x14ac:dyDescent="0.2">
      <c r="A285" s="129"/>
      <c r="B285" s="134" t="str">
        <f>IF(AI285="","",IF('Compliance-Matrix'!B285=0,"",'Compliance-Matrix'!B285))</f>
        <v/>
      </c>
      <c r="C285" s="157" t="str">
        <f>IF(AI285="","",IF('Compliance-Matrix'!C285=0,"",'Compliance-Matrix'!C285))</f>
        <v/>
      </c>
      <c r="D285" s="158"/>
      <c r="E285" s="136"/>
      <c r="AI285" s="9" t="str">
        <f>IF('Compliance-Matrix'!AJ285=0,"",'Compliance-Matrix'!AJ285)</f>
        <v/>
      </c>
    </row>
    <row r="286" spans="1:35" x14ac:dyDescent="0.2">
      <c r="A286" s="129"/>
      <c r="B286" s="134" t="str">
        <f>IF(AI286="","",IF('Compliance-Matrix'!B286=0,"",'Compliance-Matrix'!B286))</f>
        <v/>
      </c>
      <c r="C286" s="157" t="str">
        <f>IF(AI286="","",IF('Compliance-Matrix'!C286=0,"",'Compliance-Matrix'!C286))</f>
        <v/>
      </c>
      <c r="D286" s="158"/>
      <c r="E286" s="136"/>
      <c r="AI286" s="9" t="str">
        <f>IF('Compliance-Matrix'!AJ286=0,"",'Compliance-Matrix'!AJ286)</f>
        <v/>
      </c>
    </row>
    <row r="287" spans="1:35" x14ac:dyDescent="0.2">
      <c r="A287" s="129"/>
      <c r="B287" s="134" t="str">
        <f>IF(AI287="","",IF('Compliance-Matrix'!B287=0,"",'Compliance-Matrix'!B287))</f>
        <v/>
      </c>
      <c r="C287" s="157" t="str">
        <f>IF(AI287="","",IF('Compliance-Matrix'!C287=0,"",'Compliance-Matrix'!C287))</f>
        <v/>
      </c>
      <c r="D287" s="158"/>
      <c r="E287" s="136"/>
      <c r="AI287" s="9" t="str">
        <f>IF('Compliance-Matrix'!AJ287=0,"",'Compliance-Matrix'!AJ287)</f>
        <v/>
      </c>
    </row>
    <row r="288" spans="1:35" x14ac:dyDescent="0.2">
      <c r="A288" s="129"/>
      <c r="B288" s="134" t="str">
        <f>IF(AI288="","",IF('Compliance-Matrix'!B288=0,"",'Compliance-Matrix'!B288))</f>
        <v/>
      </c>
      <c r="C288" s="157" t="str">
        <f>IF(AI288="","",IF('Compliance-Matrix'!C288=0,"",'Compliance-Matrix'!C288))</f>
        <v/>
      </c>
      <c r="D288" s="158"/>
      <c r="E288" s="136"/>
      <c r="AI288" s="9" t="str">
        <f>IF('Compliance-Matrix'!AJ288=0,"",'Compliance-Matrix'!AJ288)</f>
        <v/>
      </c>
    </row>
    <row r="289" spans="1:35" x14ac:dyDescent="0.2">
      <c r="A289" s="129"/>
      <c r="B289" s="134" t="str">
        <f>IF(AI289="","",IF('Compliance-Matrix'!B289=0,"",'Compliance-Matrix'!B289))</f>
        <v/>
      </c>
      <c r="C289" s="157" t="str">
        <f>IF(AI289="","",IF('Compliance-Matrix'!C289=0,"",'Compliance-Matrix'!C289))</f>
        <v/>
      </c>
      <c r="D289" s="158"/>
      <c r="E289" s="136"/>
      <c r="AI289" s="9" t="str">
        <f>IF('Compliance-Matrix'!AJ289=0,"",'Compliance-Matrix'!AJ289)</f>
        <v/>
      </c>
    </row>
    <row r="290" spans="1:35" x14ac:dyDescent="0.2">
      <c r="A290" s="129"/>
      <c r="B290" s="134" t="str">
        <f>IF(AI290="","",IF('Compliance-Matrix'!B290=0,"",'Compliance-Matrix'!B290))</f>
        <v/>
      </c>
      <c r="C290" s="157" t="str">
        <f>IF(AI290="","",IF('Compliance-Matrix'!C290=0,"",'Compliance-Matrix'!C290))</f>
        <v/>
      </c>
      <c r="D290" s="158"/>
      <c r="E290" s="136"/>
      <c r="AI290" s="9" t="str">
        <f>IF('Compliance-Matrix'!AJ290=0,"",'Compliance-Matrix'!AJ290)</f>
        <v/>
      </c>
    </row>
    <row r="291" spans="1:35" x14ac:dyDescent="0.2">
      <c r="A291" s="129"/>
      <c r="B291" s="134" t="str">
        <f>IF(AI291="","",IF('Compliance-Matrix'!B291=0,"",'Compliance-Matrix'!B291))</f>
        <v/>
      </c>
      <c r="C291" s="157" t="str">
        <f>IF(AI291="","",IF('Compliance-Matrix'!C291=0,"",'Compliance-Matrix'!C291))</f>
        <v/>
      </c>
      <c r="D291" s="158"/>
      <c r="E291" s="136"/>
      <c r="AI291" s="9" t="str">
        <f>IF('Compliance-Matrix'!AJ291=0,"",'Compliance-Matrix'!AJ291)</f>
        <v/>
      </c>
    </row>
    <row r="292" spans="1:35" x14ac:dyDescent="0.2">
      <c r="A292" s="129"/>
      <c r="B292" s="134" t="str">
        <f>IF(AI292="","",IF('Compliance-Matrix'!B292=0,"",'Compliance-Matrix'!B292))</f>
        <v/>
      </c>
      <c r="C292" s="157" t="str">
        <f>IF(AI292="","",IF('Compliance-Matrix'!C292=0,"",'Compliance-Matrix'!C292))</f>
        <v/>
      </c>
      <c r="D292" s="158"/>
      <c r="E292" s="136"/>
      <c r="AI292" s="9" t="str">
        <f>IF('Compliance-Matrix'!AJ292=0,"",'Compliance-Matrix'!AJ292)</f>
        <v/>
      </c>
    </row>
    <row r="293" spans="1:35" x14ac:dyDescent="0.2">
      <c r="A293" s="129"/>
      <c r="B293" s="134" t="str">
        <f>IF(AI293="","",IF('Compliance-Matrix'!B293=0,"",'Compliance-Matrix'!B293))</f>
        <v/>
      </c>
      <c r="C293" s="159" t="str">
        <f>IF(AI293="","",IF('Compliance-Matrix'!C293=0,"",'Compliance-Matrix'!C293))</f>
        <v/>
      </c>
      <c r="D293" s="160"/>
      <c r="E293" s="136"/>
      <c r="AI293" s="9" t="str">
        <f>IF('Compliance-Matrix'!AJ293=0,"",'Compliance-Matrix'!AJ293)</f>
        <v/>
      </c>
    </row>
    <row r="294" spans="1:35" x14ac:dyDescent="0.2">
      <c r="A294" s="129"/>
      <c r="B294" s="134" t="str">
        <f>IF(AI294="","",IF('Compliance-Matrix'!B294=0,"",'Compliance-Matrix'!B294))</f>
        <v/>
      </c>
      <c r="C294" s="159" t="str">
        <f>IF(AI294="","",IF('Compliance-Matrix'!C294=0,"",'Compliance-Matrix'!C294))</f>
        <v/>
      </c>
      <c r="D294" s="160"/>
      <c r="E294" s="136"/>
      <c r="AI294" s="9" t="str">
        <f>IF('Compliance-Matrix'!AJ294=0,"",'Compliance-Matrix'!AJ294)</f>
        <v/>
      </c>
    </row>
    <row r="295" spans="1:35" x14ac:dyDescent="0.2">
      <c r="A295" s="129"/>
      <c r="B295" s="134" t="str">
        <f>IF(AI295="","",IF('Compliance-Matrix'!B295=0,"",'Compliance-Matrix'!B295))</f>
        <v/>
      </c>
      <c r="C295" s="157" t="str">
        <f>IF(AI295="","",IF('Compliance-Matrix'!C295=0,"",'Compliance-Matrix'!C295))</f>
        <v/>
      </c>
      <c r="D295" s="158"/>
      <c r="E295" s="136"/>
      <c r="AI295" s="9" t="str">
        <f>IF('Compliance-Matrix'!AJ295=0,"",'Compliance-Matrix'!AJ295)</f>
        <v/>
      </c>
    </row>
    <row r="296" spans="1:35" x14ac:dyDescent="0.2">
      <c r="A296" s="129"/>
      <c r="B296" s="134" t="str">
        <f>IF(AI296="","",IF('Compliance-Matrix'!B296=0,"",'Compliance-Matrix'!B296))</f>
        <v/>
      </c>
      <c r="C296" s="157" t="str">
        <f>IF(AI296="","",IF('Compliance-Matrix'!C296=0,"",'Compliance-Matrix'!C296))</f>
        <v/>
      </c>
      <c r="D296" s="158"/>
      <c r="E296" s="136"/>
      <c r="AI296" s="9" t="str">
        <f>IF('Compliance-Matrix'!AJ296=0,"",'Compliance-Matrix'!AJ296)</f>
        <v/>
      </c>
    </row>
    <row r="297" spans="1:35" ht="18.75" x14ac:dyDescent="0.2">
      <c r="A297" s="129"/>
      <c r="B297" s="167" t="str">
        <f>IF(AI297="","",IF('Compliance-Matrix'!B297=0,"",'Compliance-Matrix'!B297))</f>
        <v/>
      </c>
      <c r="C297" s="168" t="str">
        <f>IF(AI297="","",IF('Compliance-Matrix'!C297=0,"",'Compliance-Matrix'!C297))</f>
        <v/>
      </c>
      <c r="D297" s="169"/>
      <c r="E297" s="136"/>
      <c r="AI297" s="9" t="str">
        <f>IF('Compliance-Matrix'!AJ297=0,"",'Compliance-Matrix'!AJ297)</f>
        <v/>
      </c>
    </row>
    <row r="298" spans="1:35" x14ac:dyDescent="0.2">
      <c r="A298" s="129"/>
      <c r="B298" s="134" t="str">
        <f>IF(AI298="","",IF('Compliance-Matrix'!B298=0,"",'Compliance-Matrix'!B298))</f>
        <v/>
      </c>
      <c r="C298" s="157" t="str">
        <f>IF(AI298="","",IF('Compliance-Matrix'!C298=0,"",'Compliance-Matrix'!C298))</f>
        <v/>
      </c>
      <c r="D298" s="158"/>
      <c r="E298" s="136"/>
      <c r="AI298" s="9" t="str">
        <f>IF('Compliance-Matrix'!AJ298=0,"",'Compliance-Matrix'!AJ298)</f>
        <v/>
      </c>
    </row>
    <row r="299" spans="1:35" x14ac:dyDescent="0.2">
      <c r="A299" s="153"/>
      <c r="B299" s="154" t="str">
        <f>IF(AI299="","",IF('Compliance-Matrix'!B299=0,"",'Compliance-Matrix'!B299))</f>
        <v/>
      </c>
      <c r="C299" s="155" t="str">
        <f>IF(AI299="","",IF('Compliance-Matrix'!C299=0,"",'Compliance-Matrix'!C299))</f>
        <v/>
      </c>
      <c r="D299" s="155"/>
      <c r="E299" s="156"/>
      <c r="AI299" s="9" t="str">
        <f>IF('Compliance-Matrix'!AJ299=0,"",'Compliance-Matrix'!AJ299)</f>
        <v/>
      </c>
    </row>
    <row r="300" spans="1:35" x14ac:dyDescent="0.2">
      <c r="A300" s="153"/>
      <c r="B300" s="154" t="str">
        <f>IF(AI300="","",IF('Compliance-Matrix'!B300=0,"",'Compliance-Matrix'!B300))</f>
        <v/>
      </c>
      <c r="C300" s="155" t="str">
        <f>IF(AI300="","",IF('Compliance-Matrix'!C300=0,"",'Compliance-Matrix'!C300))</f>
        <v/>
      </c>
      <c r="D300" s="155"/>
      <c r="E300" s="156"/>
      <c r="AI300" s="9" t="str">
        <f>IF('Compliance-Matrix'!AJ300=0,"",'Compliance-Matrix'!AJ300)</f>
        <v/>
      </c>
    </row>
    <row r="301" spans="1:35" ht="15.75" x14ac:dyDescent="0.2">
      <c r="A301" s="129"/>
      <c r="B301" s="161" t="str">
        <f>IF(AI301="","",IF('Compliance-Matrix'!B301=0,"",'Compliance-Matrix'!B301))</f>
        <v/>
      </c>
      <c r="C301" s="131" t="str">
        <f>IF(AI301="","",IF('Compliance-Matrix'!C301=0,"",'Compliance-Matrix'!C301))</f>
        <v/>
      </c>
      <c r="D301" s="135"/>
      <c r="E301" s="136"/>
      <c r="AI301" s="9" t="str">
        <f>IF('Compliance-Matrix'!AJ301=0,"",'Compliance-Matrix'!AJ301)</f>
        <v/>
      </c>
    </row>
    <row r="302" spans="1:35" x14ac:dyDescent="0.2">
      <c r="A302" s="129"/>
      <c r="B302" s="134" t="str">
        <f>IF(AI302="","",IF('Compliance-Matrix'!B302=0,"",'Compliance-Matrix'!B302))</f>
        <v/>
      </c>
      <c r="C302" s="131" t="str">
        <f>IF(AI302="","",IF('Compliance-Matrix'!C302=0,"",'Compliance-Matrix'!C302))</f>
        <v/>
      </c>
      <c r="D302" s="135"/>
      <c r="E302" s="136"/>
      <c r="AI302" s="9" t="str">
        <f>IF('Compliance-Matrix'!AJ302=0,"",'Compliance-Matrix'!AJ302)</f>
        <v/>
      </c>
    </row>
    <row r="303" spans="1:35" x14ac:dyDescent="0.2">
      <c r="A303" s="129"/>
      <c r="B303" s="134" t="str">
        <f>IF(AI303="","",IF('Compliance-Matrix'!B303=0,"",'Compliance-Matrix'!B303))</f>
        <v/>
      </c>
      <c r="C303" s="131" t="str">
        <f>IF(AI303="","",IF('Compliance-Matrix'!C303=0,"",'Compliance-Matrix'!C303))</f>
        <v/>
      </c>
      <c r="D303" s="135"/>
      <c r="E303" s="136"/>
      <c r="AI303" s="9" t="str">
        <f>IF('Compliance-Matrix'!AJ303=0,"",'Compliance-Matrix'!AJ303)</f>
        <v/>
      </c>
    </row>
    <row r="304" spans="1:35" x14ac:dyDescent="0.2">
      <c r="A304" s="129"/>
      <c r="B304" s="134" t="str">
        <f>IF(AI304="","",IF('Compliance-Matrix'!B304=0,"",'Compliance-Matrix'!B304))</f>
        <v/>
      </c>
      <c r="C304" s="138" t="str">
        <f>IF(AI304="","",IF('Compliance-Matrix'!C304=0,"",'Compliance-Matrix'!C304))</f>
        <v/>
      </c>
      <c r="D304" s="139"/>
      <c r="E304" s="136"/>
      <c r="AI304" s="9" t="str">
        <f>IF('Compliance-Matrix'!AJ304=0,"",'Compliance-Matrix'!AJ304)</f>
        <v/>
      </c>
    </row>
    <row r="305" spans="1:35" x14ac:dyDescent="0.2">
      <c r="A305" s="129"/>
      <c r="B305" s="134" t="str">
        <f>IF(AI305="","",IF('Compliance-Matrix'!B305=0,"",'Compliance-Matrix'!B305))</f>
        <v/>
      </c>
      <c r="C305" s="131" t="str">
        <f>IF(AI305="","",IF('Compliance-Matrix'!C305=0,"",'Compliance-Matrix'!C305))</f>
        <v/>
      </c>
      <c r="D305" s="135"/>
      <c r="E305" s="136"/>
      <c r="AI305" s="9" t="str">
        <f>IF('Compliance-Matrix'!AJ305=0,"",'Compliance-Matrix'!AJ305)</f>
        <v/>
      </c>
    </row>
    <row r="306" spans="1:35" x14ac:dyDescent="0.2">
      <c r="A306" s="129"/>
      <c r="B306" s="134" t="str">
        <f>IF(AI306="","",IF('Compliance-Matrix'!B306=0,"",'Compliance-Matrix'!B306))</f>
        <v/>
      </c>
      <c r="C306" s="157" t="str">
        <f>IF(AI306="","",IF('Compliance-Matrix'!C306=0,"",'Compliance-Matrix'!C306))</f>
        <v/>
      </c>
      <c r="D306" s="158"/>
      <c r="E306" s="136"/>
      <c r="AI306" s="9" t="str">
        <f>IF('Compliance-Matrix'!AJ306=0,"",'Compliance-Matrix'!AJ306)</f>
        <v/>
      </c>
    </row>
    <row r="307" spans="1:35" x14ac:dyDescent="0.2">
      <c r="A307" s="129"/>
      <c r="B307" s="134" t="str">
        <f>IF(AI307="","",IF('Compliance-Matrix'!B307=0,"",'Compliance-Matrix'!B307))</f>
        <v/>
      </c>
      <c r="C307" s="157" t="str">
        <f>IF(AI307="","",IF('Compliance-Matrix'!C307=0,"",'Compliance-Matrix'!C307))</f>
        <v/>
      </c>
      <c r="D307" s="158"/>
      <c r="E307" s="136"/>
      <c r="AI307" s="9" t="str">
        <f>IF('Compliance-Matrix'!AJ307=0,"",'Compliance-Matrix'!AJ307)</f>
        <v/>
      </c>
    </row>
    <row r="308" spans="1:35" x14ac:dyDescent="0.2">
      <c r="A308" s="129"/>
      <c r="B308" s="134" t="str">
        <f>IF(AI308="","",IF('Compliance-Matrix'!B308=0,"",'Compliance-Matrix'!B308))</f>
        <v/>
      </c>
      <c r="C308" s="157" t="str">
        <f>IF(AI308="","",IF('Compliance-Matrix'!C308=0,"",'Compliance-Matrix'!C308))</f>
        <v/>
      </c>
      <c r="D308" s="158"/>
      <c r="E308" s="136"/>
      <c r="AI308" s="9" t="str">
        <f>IF('Compliance-Matrix'!AJ308=0,"",'Compliance-Matrix'!AJ308)</f>
        <v/>
      </c>
    </row>
    <row r="309" spans="1:35" x14ac:dyDescent="0.2">
      <c r="A309" s="129"/>
      <c r="B309" s="134" t="str">
        <f>IF(AI309="","",IF('Compliance-Matrix'!B309=0,"",'Compliance-Matrix'!B309))</f>
        <v/>
      </c>
      <c r="C309" s="131" t="str">
        <f>IF(AI309="","",IF('Compliance-Matrix'!C309=0,"",'Compliance-Matrix'!C309))</f>
        <v/>
      </c>
      <c r="D309" s="135"/>
      <c r="E309" s="136"/>
      <c r="AI309" s="9" t="str">
        <f>IF('Compliance-Matrix'!AJ309=0,"",'Compliance-Matrix'!AJ309)</f>
        <v/>
      </c>
    </row>
    <row r="310" spans="1:35" x14ac:dyDescent="0.2">
      <c r="A310" s="129"/>
      <c r="B310" s="134" t="str">
        <f>IF(AI310="","",IF('Compliance-Matrix'!B310=0,"",'Compliance-Matrix'!B310))</f>
        <v/>
      </c>
      <c r="C310" s="157" t="str">
        <f>IF(AI310="","",IF('Compliance-Matrix'!C310=0,"",'Compliance-Matrix'!C310))</f>
        <v/>
      </c>
      <c r="D310" s="158"/>
      <c r="E310" s="136"/>
      <c r="AI310" s="9" t="str">
        <f>IF('Compliance-Matrix'!AJ310=0,"",'Compliance-Matrix'!AJ310)</f>
        <v/>
      </c>
    </row>
    <row r="311" spans="1:35" x14ac:dyDescent="0.2">
      <c r="A311" s="129"/>
      <c r="B311" s="134" t="str">
        <f>IF(AI311="","",IF('Compliance-Matrix'!B311=0,"",'Compliance-Matrix'!B311))</f>
        <v/>
      </c>
      <c r="C311" s="157" t="str">
        <f>IF(AI311="","",IF('Compliance-Matrix'!C311=0,"",'Compliance-Matrix'!C311))</f>
        <v/>
      </c>
      <c r="D311" s="158"/>
      <c r="E311" s="136"/>
      <c r="AI311" s="9" t="str">
        <f>IF('Compliance-Matrix'!AJ311=0,"",'Compliance-Matrix'!AJ311)</f>
        <v/>
      </c>
    </row>
    <row r="312" spans="1:35" x14ac:dyDescent="0.2">
      <c r="A312" s="129"/>
      <c r="B312" s="134" t="str">
        <f>IF(AI312="","",IF('Compliance-Matrix'!B312=0,"",'Compliance-Matrix'!B312))</f>
        <v/>
      </c>
      <c r="C312" s="157" t="str">
        <f>IF(AI312="","",IF('Compliance-Matrix'!C312=0,"",'Compliance-Matrix'!C312))</f>
        <v/>
      </c>
      <c r="D312" s="158"/>
      <c r="E312" s="136"/>
      <c r="AI312" s="9" t="str">
        <f>IF('Compliance-Matrix'!AJ312=0,"",'Compliance-Matrix'!AJ312)</f>
        <v/>
      </c>
    </row>
    <row r="313" spans="1:35" x14ac:dyDescent="0.2">
      <c r="A313" s="129"/>
      <c r="B313" s="134" t="str">
        <f>IF(AI313="","",IF('Compliance-Matrix'!B313=0,"",'Compliance-Matrix'!B313))</f>
        <v/>
      </c>
      <c r="C313" s="131" t="str">
        <f>IF(AI313="","",IF('Compliance-Matrix'!C313=0,"",'Compliance-Matrix'!C313))</f>
        <v/>
      </c>
      <c r="D313" s="135"/>
      <c r="E313" s="136"/>
      <c r="AI313" s="9" t="str">
        <f>IF('Compliance-Matrix'!AJ313=0,"",'Compliance-Matrix'!AJ313)</f>
        <v/>
      </c>
    </row>
    <row r="314" spans="1:35" x14ac:dyDescent="0.2">
      <c r="A314" s="129"/>
      <c r="B314" s="134" t="str">
        <f>IF(AI314="","",IF('Compliance-Matrix'!B314=0,"",'Compliance-Matrix'!B314))</f>
        <v/>
      </c>
      <c r="C314" s="131" t="str">
        <f>IF(AI314="","",IF('Compliance-Matrix'!C314=0,"",'Compliance-Matrix'!C314))</f>
        <v/>
      </c>
      <c r="D314" s="135"/>
      <c r="E314" s="136"/>
      <c r="AI314" s="9" t="str">
        <f>IF('Compliance-Matrix'!AJ314=0,"",'Compliance-Matrix'!AJ314)</f>
        <v/>
      </c>
    </row>
    <row r="315" spans="1:35" ht="18.75" x14ac:dyDescent="0.2">
      <c r="A315" s="129"/>
      <c r="B315" s="170" t="str">
        <f>IF(AI315="","",IF('Compliance-Matrix'!B315=0,"",'Compliance-Matrix'!B315))</f>
        <v/>
      </c>
      <c r="C315" s="140" t="str">
        <f>IF(AI315="","",IF('Compliance-Matrix'!C315=0,"",'Compliance-Matrix'!C315))</f>
        <v/>
      </c>
      <c r="D315" s="141"/>
      <c r="E315" s="136"/>
      <c r="AI315" s="9" t="str">
        <f>IF('Compliance-Matrix'!AJ315=0,"",'Compliance-Matrix'!AJ315)</f>
        <v/>
      </c>
    </row>
    <row r="316" spans="1:35" x14ac:dyDescent="0.2">
      <c r="A316" s="129"/>
      <c r="B316" s="134" t="str">
        <f>IF(AI316="","",IF('Compliance-Matrix'!B316=0,"",'Compliance-Matrix'!B316))</f>
        <v/>
      </c>
      <c r="C316" s="131" t="str">
        <f>IF(AI316="","",IF('Compliance-Matrix'!C316=0,"",'Compliance-Matrix'!C316))</f>
        <v/>
      </c>
      <c r="D316" s="135"/>
      <c r="E316" s="136"/>
      <c r="AI316" s="9" t="str">
        <f>IF('Compliance-Matrix'!AJ316=0,"",'Compliance-Matrix'!AJ316)</f>
        <v/>
      </c>
    </row>
    <row r="317" spans="1:35" x14ac:dyDescent="0.2">
      <c r="A317" s="153"/>
      <c r="B317" s="154" t="str">
        <f>IF(AI317="","",IF('Compliance-Matrix'!B317=0,"",'Compliance-Matrix'!B317))</f>
        <v/>
      </c>
      <c r="C317" s="155" t="str">
        <f>IF(AI317="","",IF('Compliance-Matrix'!C317=0,"",'Compliance-Matrix'!C317))</f>
        <v/>
      </c>
      <c r="D317" s="155"/>
      <c r="E317" s="156"/>
      <c r="AI317" s="9" t="str">
        <f>IF('Compliance-Matrix'!AJ317=0,"",'Compliance-Matrix'!AJ317)</f>
        <v/>
      </c>
    </row>
    <row r="318" spans="1:35" x14ac:dyDescent="0.2">
      <c r="A318" s="153"/>
      <c r="B318" s="154" t="str">
        <f>IF(AI318="","",IF('Compliance-Matrix'!B318=0,"",'Compliance-Matrix'!B318))</f>
        <v/>
      </c>
      <c r="C318" s="155" t="str">
        <f>IF(AI318="","",IF('Compliance-Matrix'!C318=0,"",'Compliance-Matrix'!C318))</f>
        <v/>
      </c>
      <c r="D318" s="155"/>
      <c r="E318" s="156"/>
      <c r="AI318" s="9">
        <f>IF('Compliance-Matrix'!AJ318=0,"",'Compliance-Matrix'!AJ318)</f>
        <v>1</v>
      </c>
    </row>
    <row r="319" spans="1:35" ht="15.75" x14ac:dyDescent="0.2">
      <c r="A319" s="129"/>
      <c r="B319" s="200" t="str">
        <f>IF(AI319="","",IF('Compliance-Matrix'!B319=0,"",'Compliance-Matrix'!B319))</f>
        <v>• Tenant Security Deposits (Eligibility &amp; Special Tests and Provisions)</v>
      </c>
      <c r="C319" s="201"/>
      <c r="D319" s="135"/>
      <c r="E319" s="136"/>
      <c r="AI319" s="9">
        <f>IF('Compliance-Matrix'!AJ319=0,"",'Compliance-Matrix'!AJ319)</f>
        <v>1</v>
      </c>
    </row>
    <row r="320" spans="1:35" x14ac:dyDescent="0.2">
      <c r="A320" s="129"/>
      <c r="B320" s="171" t="str">
        <f>IF(AI320="","",IF('Compliance-Matrix'!B320=0,"",'Compliance-Matrix'!B320))</f>
        <v/>
      </c>
      <c r="C320" s="131" t="str">
        <f>IF(AI320="","",IF('Compliance-Matrix'!C320=0,"",'Compliance-Matrix'!C320))</f>
        <v>Compliance Requirement: Funds collected as a security deposit shall be kept in the name of the project, separate and apart from all other funds of the project in a trust account. The amount of this account shall at all times equal or exceed the aggregate of all outstanding obligations under that account. Funds must not be commingled with funds from any other projects. All disbursements from the security deposit account must be only for refunds to tenants and for payment of expenses incurred by or on behalf of the tenant, not to exceed the amount to which the tenant is entitled. All disbursements must have supporting documentation. In addition, state and local governments may have specific regulations governing the handling of tenant security deposits.*</v>
      </c>
      <c r="D320" s="135"/>
      <c r="E320" s="136"/>
      <c r="AI320" s="9">
        <f>IF('Compliance-Matrix'!AJ320=0,"",'Compliance-Matrix'!AJ320)</f>
        <v>1</v>
      </c>
    </row>
    <row r="321" spans="1:35" x14ac:dyDescent="0.2">
      <c r="A321" s="129"/>
      <c r="B321" s="171" t="str">
        <f>IF(AI321="","",IF('Compliance-Matrix'!B321=0,"",'Compliance-Matrix'!B321))</f>
        <v/>
      </c>
      <c r="C321" s="131" t="str">
        <f>IF(AI321="","",IF('Compliance-Matrix'!C321=0,"",'Compliance-Matrix'!C321))</f>
        <v/>
      </c>
      <c r="D321" s="135"/>
      <c r="E321" s="136"/>
      <c r="AI321" s="9">
        <f>IF('Compliance-Matrix'!AJ321=0,"",'Compliance-Matrix'!AJ321)</f>
        <v>1</v>
      </c>
    </row>
    <row r="322" spans="1:35" x14ac:dyDescent="0.2">
      <c r="A322" s="129"/>
      <c r="B322" s="171" t="str">
        <f>IF(AI322="","",IF('Compliance-Matrix'!B322=0,"",'Compliance-Matrix'!B322))</f>
        <v/>
      </c>
      <c r="C322" s="138" t="str">
        <f>IF(AI322="","",IF('Compliance-Matrix'!C322=0,"",'Compliance-Matrix'!C322))</f>
        <v>Suggested Audit Procedures:</v>
      </c>
      <c r="D322" s="139"/>
      <c r="E322" s="136"/>
      <c r="AI322" s="9">
        <f>IF('Compliance-Matrix'!AJ322=0,"",'Compliance-Matrix'!AJ322)</f>
        <v>1</v>
      </c>
    </row>
    <row r="323" spans="1:35" x14ac:dyDescent="0.2">
      <c r="A323" s="129"/>
      <c r="B323" s="171" t="str">
        <f>IF(AI323="","",IF('Compliance-Matrix'!B323=0,"",'Compliance-Matrix'!B323))</f>
        <v/>
      </c>
      <c r="C323" s="131" t="str">
        <f>IF(AI323="","",IF('Compliance-Matrix'!C323=0,"",'Compliance-Matrix'!C323))</f>
        <v>a. Obtain an understanding of the project owner’s procedures, including state and local laws, and regulatory agreement and HUD requirements (HUD Handbook 4370.2, chapter 2) for establishment and maintenance of the security deposit account and making approved disbursements from that account.</v>
      </c>
      <c r="D323" s="135"/>
      <c r="E323" s="136"/>
      <c r="AI323" s="9">
        <f>IF('Compliance-Matrix'!AJ323=0,"",'Compliance-Matrix'!AJ323)</f>
        <v>1</v>
      </c>
    </row>
    <row r="324" spans="1:35" x14ac:dyDescent="0.2">
      <c r="A324" s="129"/>
      <c r="B324" s="171" t="str">
        <f>IF(AI324="","",IF('Compliance-Matrix'!B324=0,"",'Compliance-Matrix'!B324))</f>
        <v/>
      </c>
      <c r="C324" s="131" t="str">
        <f>IF(AI324="","",IF('Compliance-Matrix'!C324=0,"",'Compliance-Matrix'!C324))</f>
        <v/>
      </c>
      <c r="D324" s="135"/>
      <c r="E324" s="136"/>
      <c r="AI324" s="9">
        <f>IF('Compliance-Matrix'!AJ324=0,"",'Compliance-Matrix'!AJ324)</f>
        <v>1</v>
      </c>
    </row>
    <row r="325" spans="1:35" x14ac:dyDescent="0.2">
      <c r="A325" s="129"/>
      <c r="B325" s="171" t="str">
        <f>IF(AI325="","",IF('Compliance-Matrix'!B325=0,"",'Compliance-Matrix'!B325))</f>
        <v/>
      </c>
      <c r="C325" s="131" t="str">
        <f>IF(AI325="","",IF('Compliance-Matrix'!C325=0,"",'Compliance-Matrix'!C325))</f>
        <v>b. Determine whether the account has been established in a federally insured depository in the name of the project, which is segregated from project operating funds, and the owner’s records support the amount on deposit.</v>
      </c>
      <c r="D325" s="135"/>
      <c r="E325" s="136"/>
      <c r="AI325" s="9">
        <f>IF('Compliance-Matrix'!AJ325=0,"",'Compliance-Matrix'!AJ325)</f>
        <v>1</v>
      </c>
    </row>
    <row r="326" spans="1:35" x14ac:dyDescent="0.2">
      <c r="A326" s="129"/>
      <c r="B326" s="171" t="str">
        <f>IF(AI326="","",IF('Compliance-Matrix'!B326=0,"",'Compliance-Matrix'!B326))</f>
        <v/>
      </c>
      <c r="C326" s="131" t="str">
        <f>IF(AI326="","",IF('Compliance-Matrix'!C326=0,"",'Compliance-Matrix'!C326))</f>
        <v/>
      </c>
      <c r="D326" s="135"/>
      <c r="E326" s="136"/>
      <c r="AI326" s="9">
        <f>IF('Compliance-Matrix'!AJ326=0,"",'Compliance-Matrix'!AJ326)</f>
        <v>1</v>
      </c>
    </row>
    <row r="327" spans="1:35" x14ac:dyDescent="0.2">
      <c r="A327" s="129"/>
      <c r="B327" s="171" t="str">
        <f>IF(AI327="","",IF('Compliance-Matrix'!B327=0,"",'Compliance-Matrix'!B327))</f>
        <v/>
      </c>
      <c r="C327" s="131" t="str">
        <f>IF(AI327="","",IF('Compliance-Matrix'!C327=0,"",'Compliance-Matrix'!C327))</f>
        <v>c. Determine whether, at the end of the reporting period and throughout the period under review, the amount on deposit is at least equal to the outstanding obligations under the security deposit account.</v>
      </c>
      <c r="D327" s="135"/>
      <c r="E327" s="136"/>
      <c r="AI327" s="9">
        <f>IF('Compliance-Matrix'!AJ327=0,"",'Compliance-Matrix'!AJ327)</f>
        <v>1</v>
      </c>
    </row>
    <row r="328" spans="1:35" x14ac:dyDescent="0.2">
      <c r="A328" s="129"/>
      <c r="B328" s="171" t="str">
        <f>IF(AI328="","",IF('Compliance-Matrix'!B328=0,"",'Compliance-Matrix'!B328))</f>
        <v/>
      </c>
      <c r="C328" s="131" t="str">
        <f>IF(AI328="","",IF('Compliance-Matrix'!C328=0,"",'Compliance-Matrix'!C328))</f>
        <v/>
      </c>
      <c r="D328" s="135"/>
      <c r="E328" s="136"/>
      <c r="AI328" s="9">
        <f>IF('Compliance-Matrix'!AJ328=0,"",'Compliance-Matrix'!AJ328)</f>
        <v>1</v>
      </c>
    </row>
    <row r="329" spans="1:35" x14ac:dyDescent="0.2">
      <c r="A329" s="129"/>
      <c r="B329" s="171" t="str">
        <f>IF(AI329="","",IF('Compliance-Matrix'!B329=0,"",'Compliance-Matrix'!B329))</f>
        <v/>
      </c>
      <c r="C329" s="131" t="str">
        <f>IF(AI329="","",IF('Compliance-Matrix'!C329=0,"",'Compliance-Matrix'!C329))</f>
        <v>d. Determine whether interest is earned on the security deposit account and the disposition of that interest. If state and local law requires the owner to pay the tenant for interest earned, determine that the tenant interest is credited to tenants and paid upon termination of tenancy.</v>
      </c>
      <c r="D329" s="135"/>
      <c r="E329" s="136"/>
      <c r="AI329" s="9">
        <f>IF('Compliance-Matrix'!AJ329=0,"",'Compliance-Matrix'!AJ329)</f>
        <v>1</v>
      </c>
    </row>
    <row r="330" spans="1:35" x14ac:dyDescent="0.2">
      <c r="A330" s="129"/>
      <c r="B330" s="171" t="str">
        <f>IF(AI330="","",IF('Compliance-Matrix'!B330=0,"",'Compliance-Matrix'!B330))</f>
        <v/>
      </c>
      <c r="C330" s="131" t="str">
        <f>IF(AI330="","",IF('Compliance-Matrix'!C330=0,"",'Compliance-Matrix'!C330))</f>
        <v/>
      </c>
      <c r="D330" s="135"/>
      <c r="E330" s="136"/>
      <c r="AI330" s="9">
        <f>IF('Compliance-Matrix'!AJ330=0,"",'Compliance-Matrix'!AJ330)</f>
        <v>1</v>
      </c>
    </row>
    <row r="331" spans="1:35" x14ac:dyDescent="0.2">
      <c r="A331" s="129"/>
      <c r="B331" s="171" t="str">
        <f>IF(AI331="","",IF('Compliance-Matrix'!B331=0,"",'Compliance-Matrix'!B331))</f>
        <v/>
      </c>
      <c r="C331" s="131" t="str">
        <f>IF(AI331="","",IF('Compliance-Matrix'!C331=0,"",'Compliance-Matrix'!C331))</f>
        <v/>
      </c>
      <c r="D331" s="135"/>
      <c r="E331" s="136"/>
      <c r="AI331" s="9" t="str">
        <f>IF('Compliance-Matrix'!AJ331=0,"",'Compliance-Matrix'!AJ331)</f>
        <v/>
      </c>
    </row>
    <row r="332" spans="1:35" x14ac:dyDescent="0.2">
      <c r="A332" s="129"/>
      <c r="B332" s="171" t="str">
        <f>IF(AI332="","",IF('Compliance-Matrix'!B332=0,"",'Compliance-Matrix'!B332))</f>
        <v/>
      </c>
      <c r="C332" s="131" t="str">
        <f>IF(AI332="","",IF('Compliance-Matrix'!C332=0,"",'Compliance-Matrix'!C332))</f>
        <v/>
      </c>
      <c r="D332" s="135"/>
      <c r="E332" s="136"/>
      <c r="AI332" s="9" t="str">
        <f>IF('Compliance-Matrix'!AJ332=0,"",'Compliance-Matrix'!AJ332)</f>
        <v/>
      </c>
    </row>
    <row r="333" spans="1:35" x14ac:dyDescent="0.2">
      <c r="A333" s="129"/>
      <c r="B333" s="171" t="str">
        <f>IF(AI333="","",IF('Compliance-Matrix'!B333=0,"",'Compliance-Matrix'!B333))</f>
        <v/>
      </c>
      <c r="C333" s="131" t="str">
        <f>IF(AI333="","",IF('Compliance-Matrix'!C333=0,"",'Compliance-Matrix'!C333))</f>
        <v/>
      </c>
      <c r="D333" s="135"/>
      <c r="E333" s="136"/>
      <c r="AI333" s="9" t="str">
        <f>IF('Compliance-Matrix'!AJ333=0,"",'Compliance-Matrix'!AJ333)</f>
        <v/>
      </c>
    </row>
    <row r="334" spans="1:35" x14ac:dyDescent="0.2">
      <c r="A334" s="129"/>
      <c r="B334" s="171" t="str">
        <f>IF(AI334="","",IF('Compliance-Matrix'!B334=0,"",'Compliance-Matrix'!B334))</f>
        <v/>
      </c>
      <c r="C334" s="131" t="str">
        <f>IF(AI334="","",IF('Compliance-Matrix'!C334=0,"",'Compliance-Matrix'!C334))</f>
        <v/>
      </c>
      <c r="D334" s="135"/>
      <c r="E334" s="136"/>
      <c r="AI334" s="9" t="str">
        <f>IF('Compliance-Matrix'!AJ334=0,"",'Compliance-Matrix'!AJ334)</f>
        <v/>
      </c>
    </row>
    <row r="335" spans="1:35" x14ac:dyDescent="0.2">
      <c r="A335" s="129"/>
      <c r="B335" s="171" t="str">
        <f>IF(AI335="","",IF('Compliance-Matrix'!B335=0,"",'Compliance-Matrix'!B335))</f>
        <v/>
      </c>
      <c r="C335" s="131" t="str">
        <f>IF(AI335="","",IF('Compliance-Matrix'!C335=0,"",'Compliance-Matrix'!C335))</f>
        <v/>
      </c>
      <c r="D335" s="135"/>
      <c r="E335" s="136"/>
      <c r="AI335" s="9" t="str">
        <f>IF('Compliance-Matrix'!AJ335=0,"",'Compliance-Matrix'!AJ335)</f>
        <v/>
      </c>
    </row>
    <row r="336" spans="1:35" x14ac:dyDescent="0.2">
      <c r="A336" s="129"/>
      <c r="B336" s="171" t="str">
        <f>IF(AI336="","",IF('Compliance-Matrix'!B336=0,"",'Compliance-Matrix'!B336))</f>
        <v/>
      </c>
      <c r="C336" s="131" t="str">
        <f>IF(AI336="","",IF('Compliance-Matrix'!C336=0,"",'Compliance-Matrix'!C336))</f>
        <v/>
      </c>
      <c r="D336" s="135"/>
      <c r="E336" s="136"/>
      <c r="AI336" s="9" t="str">
        <f>IF('Compliance-Matrix'!AJ336=0,"",'Compliance-Matrix'!AJ336)</f>
        <v/>
      </c>
    </row>
    <row r="337" spans="1:36" x14ac:dyDescent="0.2">
      <c r="A337" s="129"/>
      <c r="B337" s="171" t="str">
        <f>IF(AI337="","",IF('Compliance-Matrix'!B337=0,"",'Compliance-Matrix'!B337))</f>
        <v/>
      </c>
      <c r="C337" s="131" t="str">
        <f>IF(AI337="","",IF('Compliance-Matrix'!C337=0,"",'Compliance-Matrix'!C337))</f>
        <v/>
      </c>
      <c r="D337" s="135"/>
      <c r="E337" s="136"/>
      <c r="AI337" s="9" t="str">
        <f>IF('Compliance-Matrix'!AJ337=0,"",'Compliance-Matrix'!AJ337)</f>
        <v/>
      </c>
    </row>
    <row r="338" spans="1:36" x14ac:dyDescent="0.2">
      <c r="A338" s="129"/>
      <c r="B338" s="171" t="str">
        <f>IF(AI338="","",IF('Compliance-Matrix'!B338=0,"",'Compliance-Matrix'!B338))</f>
        <v/>
      </c>
      <c r="C338" s="131" t="str">
        <f>IF(AI338="","",IF('Compliance-Matrix'!C338=0,"",'Compliance-Matrix'!C338))</f>
        <v/>
      </c>
      <c r="D338" s="135"/>
      <c r="E338" s="136"/>
      <c r="AI338" s="9" t="str">
        <f>IF('Compliance-Matrix'!AJ338=0,"",'Compliance-Matrix'!AJ338)</f>
        <v/>
      </c>
    </row>
    <row r="339" spans="1:36" x14ac:dyDescent="0.2">
      <c r="A339" s="129"/>
      <c r="B339" s="171" t="str">
        <f>IF(AI339="","",IF('Compliance-Matrix'!B339=0,"",'Compliance-Matrix'!B339))</f>
        <v/>
      </c>
      <c r="C339" s="131" t="str">
        <f>IF(AI339="","",IF('Compliance-Matrix'!C339=0,"",'Compliance-Matrix'!C339))</f>
        <v/>
      </c>
      <c r="D339" s="135"/>
      <c r="E339" s="136"/>
      <c r="AI339" s="9" t="str">
        <f>IF('Compliance-Matrix'!AJ339=0,"",'Compliance-Matrix'!AJ339)</f>
        <v/>
      </c>
    </row>
    <row r="340" spans="1:36" ht="18.75" x14ac:dyDescent="0.2">
      <c r="A340" s="129"/>
      <c r="B340" s="167" t="str">
        <f>IF(AI340="","",IF('Compliance-Matrix'!B340=0,"",'Compliance-Matrix'!B340))</f>
        <v/>
      </c>
      <c r="C340" s="142" t="str">
        <f>IF(AI340="","",IF('Compliance-Matrix'!C340=0,"",'Compliance-Matrix'!C340))</f>
        <v/>
      </c>
      <c r="D340" s="143"/>
      <c r="E340" s="136"/>
      <c r="AI340" s="9" t="str">
        <f>IF('Compliance-Matrix'!AJ340=0,"",'Compliance-Matrix'!AJ340)</f>
        <v/>
      </c>
    </row>
    <row r="341" spans="1:36" x14ac:dyDescent="0.2">
      <c r="A341" s="129"/>
      <c r="B341" s="134" t="str">
        <f>IF(AI341="","",IF('Compliance-Matrix'!B341=0,"",'Compliance-Matrix'!B341))</f>
        <v/>
      </c>
      <c r="C341" s="131" t="str">
        <f>IF(AI341="","",IF('Compliance-Matrix'!C341=0,"",'Compliance-Matrix'!C341))</f>
        <v/>
      </c>
      <c r="D341" s="135"/>
      <c r="E341" s="136"/>
      <c r="AI341" s="9" t="str">
        <f>IF('Compliance-Matrix'!AJ341=0,"",'Compliance-Matrix'!AJ341)</f>
        <v/>
      </c>
    </row>
    <row r="342" spans="1:36" x14ac:dyDescent="0.2">
      <c r="A342" s="129"/>
      <c r="B342" s="134" t="str">
        <f>IF(AI342="","",IF('Compliance-Matrix'!B342=0,"",'Compliance-Matrix'!B342))</f>
        <v/>
      </c>
      <c r="C342" s="131" t="str">
        <f>IF(AI342="","",IF('Compliance-Matrix'!C342=0,"",'Compliance-Matrix'!C342))</f>
        <v/>
      </c>
      <c r="D342" s="135"/>
      <c r="E342" s="136"/>
      <c r="AI342" s="9" t="str">
        <f>IF('Compliance-Matrix'!AJ342=0,"",'Compliance-Matrix'!AJ342)</f>
        <v/>
      </c>
    </row>
    <row r="343" spans="1:36" x14ac:dyDescent="0.2">
      <c r="A343" s="153"/>
      <c r="B343" s="154" t="str">
        <f>IF(AI343="","",IF('Compliance-Matrix'!B343=0,"",'Compliance-Matrix'!B343))</f>
        <v/>
      </c>
      <c r="C343" s="155" t="str">
        <f>IF(AI343="","",IF('Compliance-Matrix'!C343=0,"",'Compliance-Matrix'!C343))</f>
        <v/>
      </c>
      <c r="D343" s="155"/>
      <c r="E343" s="156"/>
      <c r="AI343" s="9" t="str">
        <f>IF('Compliance-Matrix'!AJ343=0,"",'Compliance-Matrix'!AJ343)</f>
        <v/>
      </c>
    </row>
    <row r="344" spans="1:36" x14ac:dyDescent="0.2">
      <c r="A344" s="153"/>
      <c r="B344" s="154" t="str">
        <f>IF(AI344="","",IF('Compliance-Matrix'!B344=0,"",'Compliance-Matrix'!B344))</f>
        <v/>
      </c>
      <c r="C344" s="155" t="str">
        <f>IF(AI344="","",IF('Compliance-Matrix'!C344=0,"",'Compliance-Matrix'!C344))</f>
        <v/>
      </c>
      <c r="D344" s="155"/>
      <c r="E344" s="156"/>
      <c r="AI344" s="9">
        <f>IF('Compliance-Matrix'!AJ344=0,"",'Compliance-Matrix'!AJ344)</f>
        <v>1</v>
      </c>
    </row>
    <row r="345" spans="1:36" ht="38.25" x14ac:dyDescent="0.2">
      <c r="A345" s="129"/>
      <c r="B345" s="200" t="str">
        <f>IF(AI345="","",IF('Compliance-Matrix'!B345=0,"",'Compliance-Matrix'!B345))</f>
        <v>• Management Functions (Allowable Costs/Cost Principles, Procurement Suspension and Debarment &amp; Special Tests and Provisions)</v>
      </c>
      <c r="C345" s="201"/>
      <c r="D345" s="135"/>
      <c r="E345" s="136"/>
      <c r="AI345" s="9">
        <f>IF('Compliance-Matrix'!AJ345=0,"",'Compliance-Matrix'!AJ345)</f>
        <v>1</v>
      </c>
      <c r="AJ345" s="91" t="s">
        <v>339</v>
      </c>
    </row>
    <row r="346" spans="1:36" x14ac:dyDescent="0.2">
      <c r="A346" s="129"/>
      <c r="B346" s="134" t="str">
        <f>IF(AI346="","",IF('Compliance-Matrix'!B346=0,"",'Compliance-Matrix'!B346))</f>
        <v/>
      </c>
      <c r="C346" s="131" t="str">
        <f>IF(AI346="","",IF('Compliance-Matrix'!C346=0,"",'Compliance-Matrix'!C346))</f>
        <v>Compliance Requirement: 
The owner is responsible for complying with all requirements of the regulatory agreement. *The owner may perform all management functions or contract with a management agent to provide project management, but the responsibility cannot be delegated to the management agent. The owner or management agent must be approved by HUD and must certify that it will follow HUD’s rules and regulations. *</v>
      </c>
      <c r="D346" s="135"/>
      <c r="E346" s="136"/>
      <c r="AI346" s="9">
        <f>IF('Compliance-Matrix'!AJ346=0,"",'Compliance-Matrix'!AJ346)</f>
        <v>1</v>
      </c>
    </row>
    <row r="347" spans="1:36" x14ac:dyDescent="0.2">
      <c r="A347" s="129"/>
      <c r="B347" s="134" t="str">
        <f>IF(AI347="","",IF('Compliance-Matrix'!B347=0,"",'Compliance-Matrix'!B347))</f>
        <v/>
      </c>
      <c r="C347" s="131" t="str">
        <f>IF(AI347="","",IF('Compliance-Matrix'!C347=0,"",'Compliance-Matrix'!C347))</f>
        <v/>
      </c>
      <c r="D347" s="135"/>
      <c r="E347" s="136"/>
      <c r="AI347" s="9">
        <f>IF('Compliance-Matrix'!AJ347=0,"",'Compliance-Matrix'!AJ347)</f>
        <v>1</v>
      </c>
    </row>
    <row r="348" spans="1:36" x14ac:dyDescent="0.2">
      <c r="A348" s="129"/>
      <c r="B348" s="134" t="str">
        <f>IF(AI348="","",IF('Compliance-Matrix'!B348=0,"",'Compliance-Matrix'!B348))</f>
        <v/>
      </c>
      <c r="C348" s="138" t="str">
        <f>IF(AI348="","",IF('Compliance-Matrix'!C348=0,"",'Compliance-Matrix'!C348))</f>
        <v>Suggested Audit Procedures:</v>
      </c>
      <c r="D348" s="139"/>
      <c r="E348" s="136"/>
      <c r="AI348" s="9">
        <f>IF('Compliance-Matrix'!AJ348=0,"",'Compliance-Matrix'!AJ348)</f>
        <v>1</v>
      </c>
    </row>
    <row r="349" spans="1:36" x14ac:dyDescent="0.2">
      <c r="A349" s="129"/>
      <c r="B349" s="134" t="str">
        <f>IF(AI349="","",IF('Compliance-Matrix'!B349=0,"",'Compliance-Matrix'!B349))</f>
        <v/>
      </c>
      <c r="C349" s="131" t="str">
        <f>IF(AI349="","",IF('Compliance-Matrix'!C349=0,"",'Compliance-Matrix'!C349))</f>
        <v>a. Obtain a copy of the most recent HUD-approved management agent’s certification (Form HUD-9839-A, B, or C, as appropriate). Perform the following steps:</v>
      </c>
      <c r="D349" s="135"/>
      <c r="E349" s="136"/>
      <c r="AI349" s="9">
        <f>IF('Compliance-Matrix'!AJ349=0,"",'Compliance-Matrix'!AJ349)</f>
        <v>1</v>
      </c>
    </row>
    <row r="350" spans="1:36" x14ac:dyDescent="0.2">
      <c r="A350" s="129"/>
      <c r="B350" s="134" t="str">
        <f>IF(AI350="","",IF('Compliance-Matrix'!B350=0,"",'Compliance-Matrix'!B350))</f>
        <v/>
      </c>
      <c r="C350" s="157" t="str">
        <f>IF(AI350="","",IF('Compliance-Matrix'!C350=0,"",'Compliance-Matrix'!C350))</f>
        <v>(1).Determine whether HUD has approved the owner or current management agent.</v>
      </c>
      <c r="D350" s="158"/>
      <c r="E350" s="136"/>
      <c r="AI350" s="9">
        <f>IF('Compliance-Matrix'!AJ350=0,"",'Compliance-Matrix'!AJ350)</f>
        <v>1</v>
      </c>
    </row>
    <row r="351" spans="1:36" x14ac:dyDescent="0.2">
      <c r="A351" s="129"/>
      <c r="B351" s="134" t="str">
        <f>IF(AI351="","",IF('Compliance-Matrix'!B351=0,"",'Compliance-Matrix'!B351))</f>
        <v/>
      </c>
      <c r="C351" s="157" t="str">
        <f>IF(AI351="","",IF('Compliance-Matrix'!C351=0,"",'Compliance-Matrix'!C351))</f>
        <v>(2).If the project owner’s/management agent’s certification, Form HUD-9839-B, was used, determine whether companies that have an identity-of-interest relationship with the owner (item 12) have been reported in the notes to the financial statements.</v>
      </c>
      <c r="D351" s="158"/>
      <c r="E351" s="136"/>
      <c r="AI351" s="9">
        <f>IF('Compliance-Matrix'!AJ351=0,"",'Compliance-Matrix'!AJ351)</f>
        <v>1</v>
      </c>
    </row>
    <row r="352" spans="1:36" x14ac:dyDescent="0.2">
      <c r="A352" s="129"/>
      <c r="B352" s="134" t="str">
        <f>IF(AI352="","",IF('Compliance-Matrix'!B352=0,"",'Compliance-Matrix'!B352))</f>
        <v/>
      </c>
      <c r="C352" s="157" t="str">
        <f>IF(AI352="","",IF('Compliance-Matrix'!C352=0,"",'Compliance-Matrix'!C352))</f>
        <v>(3).Obtain a copy of the management entity profile, Form HUD-9832, to identify additional identity-of-interest companies *(items 11a and b) that were not included in the management agent certification for inclusion in the notes to the financial statements.*</v>
      </c>
      <c r="D352" s="158"/>
      <c r="E352" s="136"/>
      <c r="AI352" s="9">
        <f>IF('Compliance-Matrix'!AJ352=0,"",'Compliance-Matrix'!AJ352)</f>
        <v>1</v>
      </c>
    </row>
    <row r="353" spans="1:35" x14ac:dyDescent="0.2">
      <c r="A353" s="129"/>
      <c r="B353" s="134" t="str">
        <f>IF(AI353="","",IF('Compliance-Matrix'!B353=0,"",'Compliance-Matrix'!B353))</f>
        <v/>
      </c>
      <c r="C353" s="157" t="str">
        <f>IF(AI353="","",IF('Compliance-Matrix'!C353=0,"",'Compliance-Matrix'!C353))</f>
        <v>(4).Review maintenance contracts and major contracts and vendor invoices to determine whether there are additional identity-of-interest relationships with the owner/agent that need to be reported to HUD and in the notes to the financial statements.</v>
      </c>
      <c r="D353" s="158"/>
      <c r="E353" s="136"/>
      <c r="AI353" s="9">
        <f>IF('Compliance-Matrix'!AJ353=0,"",'Compliance-Matrix'!AJ353)</f>
        <v>1</v>
      </c>
    </row>
    <row r="354" spans="1:35" x14ac:dyDescent="0.2">
      <c r="A354" s="129"/>
      <c r="B354" s="134" t="str">
        <f>IF(AI354="","",IF('Compliance-Matrix'!B354=0,"",'Compliance-Matrix'!B354))</f>
        <v/>
      </c>
      <c r="C354" s="157" t="str">
        <f>IF(AI354="","",IF('Compliance-Matrix'!C354=0,"",'Compliance-Matrix'!C354))</f>
        <v>(5).Determine whether the management agent fees paid exceeded the amount listed on the management agent certification. This amount should also agree with the amount in the management agreement.</v>
      </c>
      <c r="D354" s="158"/>
      <c r="E354" s="136"/>
      <c r="AI354" s="9">
        <f>IF('Compliance-Matrix'!AJ354=0,"",'Compliance-Matrix'!AJ354)</f>
        <v>1</v>
      </c>
    </row>
    <row r="355" spans="1:35" x14ac:dyDescent="0.2">
      <c r="A355" s="129"/>
      <c r="B355" s="134" t="str">
        <f>IF(AI355="","",IF('Compliance-Matrix'!B355=0,"",'Compliance-Matrix'!B355))</f>
        <v/>
      </c>
      <c r="C355" s="157" t="str">
        <f>IF(AI355="","",IF('Compliance-Matrix'!C355=0,"",'Compliance-Matrix'!C355))</f>
        <v>(6).*For payments made to identity-of-interest companies, determine whether the amounts paid exceed the amounts ordinarily paid for such services and supplies. The amounts ordinarily paid can be determined by comparing costs to similar disbursements noted during the cash disbursement analysis or from the auditors’ knowledge of amounts generally paid for services and supplies in the same geographic area, gained through their audits of other area clients.*</v>
      </c>
      <c r="D355" s="158"/>
      <c r="E355" s="136"/>
      <c r="AI355" s="9">
        <f>IF('Compliance-Matrix'!AJ355=0,"",'Compliance-Matrix'!AJ355)</f>
        <v>1</v>
      </c>
    </row>
    <row r="356" spans="1:35" x14ac:dyDescent="0.2">
      <c r="A356" s="129"/>
      <c r="B356" s="134" t="str">
        <f>IF(AI356="","",IF('Compliance-Matrix'!B356=0,"",'Compliance-Matrix'!B356))</f>
        <v/>
      </c>
      <c r="C356" s="157" t="str">
        <f>IF(AI356="","",IF('Compliance-Matrix'!C356=0,"",'Compliance-Matrix'!C356))</f>
        <v/>
      </c>
      <c r="D356" s="158"/>
      <c r="E356" s="136"/>
      <c r="AI356" s="9">
        <f>IF('Compliance-Matrix'!AJ356=0,"",'Compliance-Matrix'!AJ356)</f>
        <v>1</v>
      </c>
    </row>
    <row r="357" spans="1:35" x14ac:dyDescent="0.2">
      <c r="A357" s="129"/>
      <c r="B357" s="134" t="str">
        <f>IF(AI357="","",IF('Compliance-Matrix'!B357=0,"",'Compliance-Matrix'!B357))</f>
        <v/>
      </c>
      <c r="C357" s="131" t="str">
        <f>IF(AI357="","",IF('Compliance-Matrix'!C357=0,"",'Compliance-Matrix'!C357))</f>
        <v>b. Determine whether the owner or the management agent has obtained a fidelity bond in accordance with chapter 2.14 of HUD Handbook 4381.5.</v>
      </c>
      <c r="D357" s="135"/>
      <c r="E357" s="136"/>
      <c r="AI357" s="9">
        <f>IF('Compliance-Matrix'!AJ357=0,"",'Compliance-Matrix'!AJ357)</f>
        <v>1</v>
      </c>
    </row>
    <row r="358" spans="1:35" x14ac:dyDescent="0.2">
      <c r="A358" s="129"/>
      <c r="B358" s="134" t="str">
        <f>IF(AI358="","",IF('Compliance-Matrix'!B358=0,"",'Compliance-Matrix'!B358))</f>
        <v/>
      </c>
      <c r="C358" s="131" t="str">
        <f>IF(AI358="","",IF('Compliance-Matrix'!C358=0,"",'Compliance-Matrix'!C358))</f>
        <v/>
      </c>
      <c r="D358" s="135"/>
      <c r="E358" s="136"/>
      <c r="AI358" s="9">
        <f>IF('Compliance-Matrix'!AJ358=0,"",'Compliance-Matrix'!AJ358)</f>
        <v>1</v>
      </c>
    </row>
    <row r="359" spans="1:35" x14ac:dyDescent="0.2">
      <c r="A359" s="129"/>
      <c r="B359" s="134" t="str">
        <f>IF(AI359="","",IF('Compliance-Matrix'!B359=0,"",'Compliance-Matrix'!B359))</f>
        <v/>
      </c>
      <c r="C359" s="131" t="str">
        <f>IF(AI359="","",IF('Compliance-Matrix'!C359=0,"",'Compliance-Matrix'!C359))</f>
        <v>c. *Determine whether hazard insurance has been obtained in the amount required by the project’s mortgage.*</v>
      </c>
      <c r="D359" s="135"/>
      <c r="E359" s="136"/>
      <c r="AI359" s="9">
        <f>IF('Compliance-Matrix'!AJ359=0,"",'Compliance-Matrix'!AJ359)</f>
        <v>1</v>
      </c>
    </row>
    <row r="360" spans="1:35" x14ac:dyDescent="0.2">
      <c r="A360" s="129"/>
      <c r="B360" s="134" t="str">
        <f>IF(AI360="","",IF('Compliance-Matrix'!B360=0,"",'Compliance-Matrix'!B360))</f>
        <v/>
      </c>
      <c r="C360" s="131" t="str">
        <f>IF(AI360="","",IF('Compliance-Matrix'!C360=0,"",'Compliance-Matrix'!C360))</f>
        <v/>
      </c>
      <c r="D360" s="135"/>
      <c r="E360" s="136"/>
      <c r="AI360" s="9">
        <f>IF('Compliance-Matrix'!AJ360=0,"",'Compliance-Matrix'!AJ360)</f>
        <v>1</v>
      </c>
    </row>
    <row r="361" spans="1:35" x14ac:dyDescent="0.2">
      <c r="A361" s="129"/>
      <c r="B361" s="134" t="str">
        <f>IF(AI361="","",IF('Compliance-Matrix'!B361=0,"",'Compliance-Matrix'!B361))</f>
        <v/>
      </c>
      <c r="C361" s="131" t="str">
        <f>IF(AI361="","",IF('Compliance-Matrix'!C361=0,"",'Compliance-Matrix'!C361))</f>
        <v>d. Determine whether liability coverage is sufficient as determined by chapter 21 of HUD Handbook 4350.1.</v>
      </c>
      <c r="D361" s="135"/>
      <c r="E361" s="136"/>
      <c r="AI361" s="9">
        <f>IF('Compliance-Matrix'!AJ361=0,"",'Compliance-Matrix'!AJ361)</f>
        <v>1</v>
      </c>
    </row>
    <row r="362" spans="1:35" x14ac:dyDescent="0.2">
      <c r="A362" s="150"/>
      <c r="B362" s="134" t="str">
        <f>IF(AI362="","",IF('Compliance-Matrix'!B362=0,"",'Compliance-Matrix'!B362))</f>
        <v/>
      </c>
      <c r="C362" s="131" t="str">
        <f>IF(AI362="","",IF('Compliance-Matrix'!C362=0,"",'Compliance-Matrix'!C362))</f>
        <v/>
      </c>
      <c r="D362" s="135"/>
      <c r="E362" s="136"/>
      <c r="AI362" s="9">
        <f>IF('Compliance-Matrix'!AJ362=0,"",'Compliance-Matrix'!AJ362)</f>
        <v>1</v>
      </c>
    </row>
    <row r="363" spans="1:35" x14ac:dyDescent="0.2">
      <c r="A363" s="129"/>
      <c r="B363" s="134" t="str">
        <f>IF(AI363="","",IF('Compliance-Matrix'!B363=0,"",'Compliance-Matrix'!B363))</f>
        <v/>
      </c>
      <c r="C363" s="131" t="str">
        <f>IF(AI363="","",IF('Compliance-Matrix'!C363=0,"",'Compliance-Matrix'!C363))</f>
        <v>e. Determine whether the owner or management agent has responded to all HUD management review reports, physical inspection reports, and inquiries regarding annual financial statements or monthly accounting reports within 30 days.</v>
      </c>
      <c r="D363" s="135"/>
      <c r="E363" s="136"/>
      <c r="AI363" s="9">
        <f>IF('Compliance-Matrix'!AJ363=0,"",'Compliance-Matrix'!AJ363)</f>
        <v>1</v>
      </c>
    </row>
    <row r="364" spans="1:35" x14ac:dyDescent="0.2">
      <c r="A364" s="129"/>
      <c r="B364" s="134" t="str">
        <f>IF(AI364="","",IF('Compliance-Matrix'!B364=0,"",'Compliance-Matrix'!B364))</f>
        <v/>
      </c>
      <c r="C364" s="131" t="str">
        <f>IF(AI364="","",IF('Compliance-Matrix'!C364=0,"",'Compliance-Matrix'!C364))</f>
        <v/>
      </c>
      <c r="D364" s="135"/>
      <c r="E364" s="136"/>
      <c r="AI364" s="9">
        <f>IF('Compliance-Matrix'!AJ364=0,"",'Compliance-Matrix'!AJ364)</f>
        <v>1</v>
      </c>
    </row>
    <row r="365" spans="1:35" x14ac:dyDescent="0.2">
      <c r="A365" s="129"/>
      <c r="B365" s="134" t="str">
        <f>IF(AI365="","",IF('Compliance-Matrix'!B365=0,"",'Compliance-Matrix'!B365))</f>
        <v/>
      </c>
      <c r="C365" s="131" t="str">
        <f>IF(AI365="","",IF('Compliance-Matrix'!C365=0,"",'Compliance-Matrix'!C365))</f>
        <v>f. *On a sample basis, test work orders and tenant complaints for timely follow up and compliance with management’s procedures. Handbook 4381.5 states that whenever possible, owners/agents should take immediate action to address problems or concerns registered by the resident.</v>
      </c>
      <c r="D365" s="135"/>
      <c r="E365" s="136"/>
      <c r="AI365" s="9">
        <f>IF('Compliance-Matrix'!AJ365=0,"",'Compliance-Matrix'!AJ365)</f>
        <v>1</v>
      </c>
    </row>
    <row r="366" spans="1:35" x14ac:dyDescent="0.2">
      <c r="A366" s="129"/>
      <c r="B366" s="134" t="str">
        <f>IF(AI366="","",IF('Compliance-Matrix'!B366=0,"",'Compliance-Matrix'!B366))</f>
        <v/>
      </c>
      <c r="C366" s="131" t="str">
        <f>IF(AI366="","",IF('Compliance-Matrix'!C366=0,"",'Compliance-Matrix'!C366))</f>
        <v/>
      </c>
      <c r="D366" s="135"/>
      <c r="E366" s="136"/>
      <c r="AI366" s="9">
        <f>IF('Compliance-Matrix'!AJ366=0,"",'Compliance-Matrix'!AJ366)</f>
        <v>1</v>
      </c>
    </row>
    <row r="367" spans="1:35" x14ac:dyDescent="0.2">
      <c r="A367" s="129"/>
      <c r="B367" s="134" t="str">
        <f>IF(AI367="","",IF('Compliance-Matrix'!B367=0,"",'Compliance-Matrix'!B367))</f>
        <v/>
      </c>
      <c r="C367" s="131" t="str">
        <f>IF(AI367="","",IF('Compliance-Matrix'!C367=0,"",'Compliance-Matrix'!C367))</f>
        <v>g. Determine whether the project is maintained in good repair and condition. If the units are subsidized, determine whether management’s procedures ensure that units meet applicable housing quality standards.</v>
      </c>
      <c r="D367" s="135"/>
      <c r="E367" s="136"/>
      <c r="AI367" s="9">
        <f>IF('Compliance-Matrix'!AJ367=0,"",'Compliance-Matrix'!AJ367)</f>
        <v>1</v>
      </c>
    </row>
    <row r="368" spans="1:35" x14ac:dyDescent="0.2">
      <c r="A368" s="129"/>
      <c r="B368" s="134" t="str">
        <f>IF(AI368="","",IF('Compliance-Matrix'!B368=0,"",'Compliance-Matrix'!B368))</f>
        <v/>
      </c>
      <c r="C368" s="131" t="str">
        <f>IF(AI368="","",IF('Compliance-Matrix'!C368=0,"",'Compliance-Matrix'!C368))</f>
        <v/>
      </c>
      <c r="D368" s="135"/>
      <c r="E368" s="136"/>
      <c r="AI368" s="9">
        <f>IF('Compliance-Matrix'!AJ368=0,"",'Compliance-Matrix'!AJ368)</f>
        <v>1</v>
      </c>
    </row>
    <row r="369" spans="1:36" x14ac:dyDescent="0.2">
      <c r="A369" s="129"/>
      <c r="B369" s="134" t="str">
        <f>IF(AI369="","",IF('Compliance-Matrix'!B369=0,"",'Compliance-Matrix'!B369))</f>
        <v/>
      </c>
      <c r="C369" s="131" t="str">
        <f>IF(AI369="","",IF('Compliance-Matrix'!C369=0,"",'Compliance-Matrix'!C369))</f>
        <v>h. Inquire whether HUD, a contract administrator, or the lender has conducted routine unit and general property inspections. If findings were identified, determine whether corrective action was taken.</v>
      </c>
      <c r="D369" s="135"/>
      <c r="E369" s="136"/>
      <c r="AI369" s="9">
        <f>IF('Compliance-Matrix'!AJ369=0,"",'Compliance-Matrix'!AJ369)</f>
        <v>1</v>
      </c>
    </row>
    <row r="370" spans="1:36" x14ac:dyDescent="0.2">
      <c r="A370" s="129"/>
      <c r="B370" s="134" t="str">
        <f>IF(AI370="","",IF('Compliance-Matrix'!B370=0,"",'Compliance-Matrix'!B370))</f>
        <v/>
      </c>
      <c r="C370" s="131" t="str">
        <f>IF(AI370="","",IF('Compliance-Matrix'!C370=0,"",'Compliance-Matrix'!C370))</f>
        <v/>
      </c>
      <c r="D370" s="135"/>
      <c r="E370" s="136"/>
      <c r="AI370" s="9">
        <f>IF('Compliance-Matrix'!AJ370=0,"",'Compliance-Matrix'!AJ370)</f>
        <v>1</v>
      </c>
    </row>
    <row r="371" spans="1:36" x14ac:dyDescent="0.2">
      <c r="A371" s="129"/>
      <c r="B371" s="134" t="str">
        <f>IF(AI371="","",IF('Compliance-Matrix'!B371=0,"",'Compliance-Matrix'!B371))</f>
        <v/>
      </c>
      <c r="C371" s="131" t="str">
        <f>IF(AI371="","",IF('Compliance-Matrix'!C371=0,"",'Compliance-Matrix'!C371))</f>
        <v>i. Question management and scan revenue accounts for any fees charged to the project or residents for additional services. Conduct followup or corroboration of management’s responses as considered necessary to ensure that fees charged agree with the management agent certification or have been approved by HUD.*</v>
      </c>
      <c r="D371" s="135"/>
      <c r="E371" s="136"/>
      <c r="AI371" s="9">
        <f>IF('Compliance-Matrix'!AJ371=0,"",'Compliance-Matrix'!AJ371)</f>
        <v>1</v>
      </c>
    </row>
    <row r="372" spans="1:36" x14ac:dyDescent="0.2">
      <c r="A372" s="129"/>
      <c r="B372" s="134" t="str">
        <f>IF(AI372="","",IF('Compliance-Matrix'!B372=0,"",'Compliance-Matrix'!B372))</f>
        <v/>
      </c>
      <c r="C372" s="131" t="str">
        <f>IF(AI372="","",IF('Compliance-Matrix'!C372=0,"",'Compliance-Matrix'!C372))</f>
        <v/>
      </c>
      <c r="D372" s="135"/>
      <c r="E372" s="136"/>
      <c r="AI372" s="9">
        <f>IF('Compliance-Matrix'!AJ372=0,"",'Compliance-Matrix'!AJ372)</f>
        <v>1</v>
      </c>
    </row>
    <row r="373" spans="1:36" ht="15.75" x14ac:dyDescent="0.2">
      <c r="A373" s="129"/>
      <c r="B373" s="163" t="str">
        <f>IF(AI373="","",IF('Compliance-Matrix'!B373=0,"",'Compliance-Matrix'!B373))</f>
        <v/>
      </c>
      <c r="C373" s="140" t="str">
        <f>IF(AI373="","",IF('Compliance-Matrix'!C373=0,"",'Compliance-Matrix'!C373))</f>
        <v/>
      </c>
      <c r="D373" s="141"/>
      <c r="E373" s="136"/>
      <c r="AI373" s="9" t="str">
        <f>IF('Compliance-Matrix'!AJ373=0,"",'Compliance-Matrix'!AJ373)</f>
        <v/>
      </c>
    </row>
    <row r="374" spans="1:36" x14ac:dyDescent="0.2">
      <c r="A374" s="129"/>
      <c r="B374" s="134" t="str">
        <f>IF(AI374="","",IF('Compliance-Matrix'!B374=0,"",'Compliance-Matrix'!B374))</f>
        <v/>
      </c>
      <c r="C374" s="131" t="str">
        <f>IF(AI374="","",IF('Compliance-Matrix'!C374=0,"",'Compliance-Matrix'!C374))</f>
        <v/>
      </c>
      <c r="D374" s="135"/>
      <c r="E374" s="136"/>
      <c r="AI374" s="9" t="str">
        <f>IF('Compliance-Matrix'!AJ374=0,"",'Compliance-Matrix'!AJ374)</f>
        <v/>
      </c>
    </row>
    <row r="375" spans="1:36" x14ac:dyDescent="0.2">
      <c r="A375" s="153"/>
      <c r="B375" s="154" t="str">
        <f>IF(AI375="","",IF('Compliance-Matrix'!B375=0,"",'Compliance-Matrix'!B375))</f>
        <v/>
      </c>
      <c r="C375" s="155" t="str">
        <f>IF(AI375="","",IF('Compliance-Matrix'!C375=0,"",'Compliance-Matrix'!C375))</f>
        <v/>
      </c>
      <c r="D375" s="155"/>
      <c r="E375" s="156"/>
      <c r="AI375" s="9" t="str">
        <f>IF('Compliance-Matrix'!AJ375=0,"",'Compliance-Matrix'!AJ375)</f>
        <v/>
      </c>
    </row>
    <row r="376" spans="1:36" x14ac:dyDescent="0.2">
      <c r="A376" s="153"/>
      <c r="B376" s="154" t="str">
        <f>IF(AI376="","",IF('Compliance-Matrix'!B376=0,"",'Compliance-Matrix'!B376))</f>
        <v/>
      </c>
      <c r="C376" s="155" t="str">
        <f>IF(AI376="","",IF('Compliance-Matrix'!C376=0,"",'Compliance-Matrix'!C376))</f>
        <v/>
      </c>
      <c r="D376" s="155"/>
      <c r="E376" s="156"/>
      <c r="AI376" s="9">
        <f>IF('Compliance-Matrix'!AJ376=0,"",'Compliance-Matrix'!AJ376)</f>
        <v>1</v>
      </c>
    </row>
    <row r="377" spans="1:36" ht="38.25" x14ac:dyDescent="0.2">
      <c r="A377" s="129"/>
      <c r="B377" s="200" t="str">
        <f>IF(AI377="","",IF('Compliance-Matrix'!B377=0,"",'Compliance-Matrix'!B377))</f>
        <v>• Unauthorized Change in Ownership/Acquisition of Liabilities (Activites Allowed/Unallowed &amp; Special Tests and Provisions)</v>
      </c>
      <c r="C377" s="201"/>
      <c r="D377" s="135"/>
      <c r="E377" s="136"/>
      <c r="AI377" s="9">
        <f>IF('Compliance-Matrix'!AJ377=0,"",'Compliance-Matrix'!AJ377)</f>
        <v>1</v>
      </c>
      <c r="AJ377" s="91" t="s">
        <v>339</v>
      </c>
    </row>
    <row r="378" spans="1:36" x14ac:dyDescent="0.2">
      <c r="A378" s="129"/>
      <c r="B378" s="134" t="str">
        <f>IF(AI378="","",IF('Compliance-Matrix'!B378=0,"",'Compliance-Matrix'!B378))</f>
        <v/>
      </c>
      <c r="C378" s="131" t="str">
        <f>IF(AI378="","",IF('Compliance-Matrix'!C378=0,"",'Compliance-Matrix'!C378))</f>
        <v>Compliance Requirements: Owners shall not, without the prior written consent of HUD, convey, assign, transfer, dispose of, or encumber any of the mortgaged property or permit the conveyance, transfer, or encumbrance of such property.</v>
      </c>
      <c r="D378" s="135"/>
      <c r="E378" s="136"/>
      <c r="AI378" s="9">
        <f>IF('Compliance-Matrix'!AJ378=0,"",'Compliance-Matrix'!AJ378)</f>
        <v>1</v>
      </c>
    </row>
    <row r="379" spans="1:36" x14ac:dyDescent="0.2">
      <c r="A379" s="129"/>
      <c r="B379" s="134" t="str">
        <f>IF(AI379="","",IF('Compliance-Matrix'!B379=0,"",'Compliance-Matrix'!B379))</f>
        <v/>
      </c>
      <c r="C379" s="131" t="str">
        <f>IF(AI379="","",IF('Compliance-Matrix'!C379=0,"",'Compliance-Matrix'!C379))</f>
        <v/>
      </c>
      <c r="D379" s="135"/>
      <c r="E379" s="136"/>
      <c r="AI379" s="9">
        <f>IF('Compliance-Matrix'!AJ379=0,"",'Compliance-Matrix'!AJ379)</f>
        <v>1</v>
      </c>
    </row>
    <row r="380" spans="1:36" x14ac:dyDescent="0.2">
      <c r="A380" s="129"/>
      <c r="B380" s="134" t="str">
        <f>IF(AI380="","",IF('Compliance-Matrix'!B380=0,"",'Compliance-Matrix'!B380))</f>
        <v/>
      </c>
      <c r="C380" s="138" t="str">
        <f>IF(AI380="","",IF('Compliance-Matrix'!C380=0,"",'Compliance-Matrix'!C380))</f>
        <v>Suggested Audit Procedures:</v>
      </c>
      <c r="D380" s="139"/>
      <c r="E380" s="136"/>
      <c r="AI380" s="9">
        <f>IF('Compliance-Matrix'!AJ380=0,"",'Compliance-Matrix'!AJ380)</f>
        <v>1</v>
      </c>
    </row>
    <row r="381" spans="1:36" x14ac:dyDescent="0.2">
      <c r="A381" s="129"/>
      <c r="B381" s="134" t="str">
        <f>IF(AI381="","",IF('Compliance-Matrix'!B381=0,"",'Compliance-Matrix'!B381))</f>
        <v/>
      </c>
      <c r="C381" s="131" t="str">
        <f>IF(AI381="","",IF('Compliance-Matrix'!C381=0,"",'Compliance-Matrix'!C381))</f>
        <v>a. Question management about the existence of any agreements to sell, assign, dispose of, or encumber any of the mortgaged property or assets of or beneficial interest in the property. Review any agreements. Determine whether HUD has approved transactions or is in the process of approving transactions and report any instances of noncompliance.</v>
      </c>
      <c r="D381" s="135"/>
      <c r="E381" s="136"/>
      <c r="AI381" s="9">
        <f>IF('Compliance-Matrix'!AJ381=0,"",'Compliance-Matrix'!AJ381)</f>
        <v>1</v>
      </c>
    </row>
    <row r="382" spans="1:36" x14ac:dyDescent="0.2">
      <c r="A382" s="129"/>
      <c r="B382" s="134" t="str">
        <f>IF(AI382="","",IF('Compliance-Matrix'!B382=0,"",'Compliance-Matrix'!B382))</f>
        <v/>
      </c>
      <c r="C382" s="131" t="str">
        <f>IF(AI382="","",IF('Compliance-Matrix'!C382=0,"",'Compliance-Matrix'!C382))</f>
        <v/>
      </c>
      <c r="D382" s="135"/>
      <c r="E382" s="136"/>
      <c r="AI382" s="9">
        <f>IF('Compliance-Matrix'!AJ382=0,"",'Compliance-Matrix'!AJ382)</f>
        <v>1</v>
      </c>
    </row>
    <row r="383" spans="1:36" x14ac:dyDescent="0.2">
      <c r="A383" s="129"/>
      <c r="B383" s="134" t="str">
        <f>IF(AI383="","",IF('Compliance-Matrix'!B383=0,"",'Compliance-Matrix'!B383))</f>
        <v/>
      </c>
      <c r="C383" s="131" t="str">
        <f>IF(AI383="","",IF('Compliance-Matrix'!C383=0,"",'Compliance-Matrix'!C383))</f>
        <v>b. Confirm all material liabilities listed on the client’s balance sheet. Review for indications of change of ownership or additional encumbrances that may have been made without HUD approval.</v>
      </c>
      <c r="D383" s="135"/>
      <c r="E383" s="136"/>
      <c r="AI383" s="9">
        <f>IF('Compliance-Matrix'!AJ383=0,"",'Compliance-Matrix'!AJ383)</f>
        <v>1</v>
      </c>
    </row>
    <row r="384" spans="1:36" x14ac:dyDescent="0.2">
      <c r="A384" s="129"/>
      <c r="B384" s="134" t="str">
        <f>IF(AI384="","",IF('Compliance-Matrix'!B384=0,"",'Compliance-Matrix'!B384))</f>
        <v/>
      </c>
      <c r="C384" s="131" t="str">
        <f>IF(AI384="","",IF('Compliance-Matrix'!C384=0,"",'Compliance-Matrix'!C384))</f>
        <v/>
      </c>
      <c r="D384" s="135"/>
      <c r="E384" s="136"/>
      <c r="AI384" s="9">
        <f>IF('Compliance-Matrix'!AJ384=0,"",'Compliance-Matrix'!AJ384)</f>
        <v>1</v>
      </c>
    </row>
    <row r="385" spans="1:36" x14ac:dyDescent="0.2">
      <c r="A385" s="129"/>
      <c r="B385" s="134" t="str">
        <f>IF(AI385="","",IF('Compliance-Matrix'!B385=0,"",'Compliance-Matrix'!B385))</f>
        <v/>
      </c>
      <c r="C385" s="131" t="str">
        <f>IF(AI385="","",IF('Compliance-Matrix'!C385=0,"",'Compliance-Matrix'!C385))</f>
        <v>c. *Report any other instances of unauthorized conveyance, assignment, transfer, disposal, or encumbrance of any of the mortgaged property or assets of or beneficial interest in the property identified during the course of the audit.*</v>
      </c>
      <c r="D385" s="135"/>
      <c r="E385" s="136"/>
      <c r="AI385" s="9">
        <f>IF('Compliance-Matrix'!AJ385=0,"",'Compliance-Matrix'!AJ385)</f>
        <v>1</v>
      </c>
    </row>
    <row r="386" spans="1:36" x14ac:dyDescent="0.2">
      <c r="A386" s="129"/>
      <c r="B386" s="134" t="str">
        <f>IF(AI386="","",IF('Compliance-Matrix'!B386=0,"",'Compliance-Matrix'!B386))</f>
        <v/>
      </c>
      <c r="C386" s="131" t="str">
        <f>IF(AI386="","",IF('Compliance-Matrix'!C386=0,"",'Compliance-Matrix'!C386))</f>
        <v/>
      </c>
      <c r="D386" s="135"/>
      <c r="E386" s="136"/>
      <c r="AI386" s="9">
        <f>IF('Compliance-Matrix'!AJ386=0,"",'Compliance-Matrix'!AJ386)</f>
        <v>1</v>
      </c>
    </row>
    <row r="387" spans="1:36" x14ac:dyDescent="0.2">
      <c r="A387" s="153"/>
      <c r="B387" s="154" t="str">
        <f>IF(AI387="","",IF('Compliance-Matrix'!B387=0,"",'Compliance-Matrix'!B387))</f>
        <v/>
      </c>
      <c r="C387" s="155" t="str">
        <f>IF(AI387="","",IF('Compliance-Matrix'!C387=0,"",'Compliance-Matrix'!C387))</f>
        <v/>
      </c>
      <c r="D387" s="155"/>
      <c r="E387" s="156"/>
      <c r="AI387" s="9" t="str">
        <f>IF('Compliance-Matrix'!AJ387=0,"",'Compliance-Matrix'!AJ387)</f>
        <v/>
      </c>
    </row>
    <row r="388" spans="1:36" x14ac:dyDescent="0.2">
      <c r="A388" s="153"/>
      <c r="B388" s="154" t="str">
        <f>IF(AI388="","",IF('Compliance-Matrix'!B388=0,"",'Compliance-Matrix'!B388))</f>
        <v/>
      </c>
      <c r="C388" s="155" t="str">
        <f>IF(AI388="","",IF('Compliance-Matrix'!C388=0,"",'Compliance-Matrix'!C388))</f>
        <v/>
      </c>
      <c r="D388" s="155"/>
      <c r="E388" s="156"/>
      <c r="AI388" s="9">
        <f>IF('Compliance-Matrix'!AJ388=0,"",'Compliance-Matrix'!AJ388)</f>
        <v>1</v>
      </c>
    </row>
    <row r="389" spans="1:36" ht="38.25" x14ac:dyDescent="0.2">
      <c r="A389" s="129"/>
      <c r="B389" s="200" t="str">
        <f>IF(AI389="","",IF('Compliance-Matrix'!B389=0,"",'Compliance-Matrix'!B389))</f>
        <v>• Unauthorized Loans of Project Funds (Activites Allowed/Unallowed &amp; Special Tests and Provisions)</v>
      </c>
      <c r="C389" s="201"/>
      <c r="D389" s="135"/>
      <c r="E389" s="136"/>
      <c r="AI389" s="9">
        <f>IF('Compliance-Matrix'!AJ389=0,"",'Compliance-Matrix'!AJ389)</f>
        <v>1</v>
      </c>
      <c r="AJ389" s="91" t="s">
        <v>339</v>
      </c>
    </row>
    <row r="390" spans="1:36" x14ac:dyDescent="0.2">
      <c r="A390" s="129"/>
      <c r="B390" s="134" t="str">
        <f>IF(AI390="","",IF('Compliance-Matrix'!B390=0,"",'Compliance-Matrix'!B390))</f>
        <v/>
      </c>
      <c r="C390" s="131" t="str">
        <f>IF(AI390="","",IF('Compliance-Matrix'!C390=0,"",'Compliance-Matrix'!C390))</f>
        <v>Compliance Requirements: 
Owners shall not, without the prior written consent of HUD, assign, transfer, dispose of, or encumber any personal property of the project, including rents, or pay out any funds except for reasonable operating expenses and necessary repairs.</v>
      </c>
      <c r="D390" s="135"/>
      <c r="E390" s="136"/>
      <c r="AI390" s="9">
        <f>IF('Compliance-Matrix'!AJ390=0,"",'Compliance-Matrix'!AJ390)</f>
        <v>1</v>
      </c>
    </row>
    <row r="391" spans="1:36" x14ac:dyDescent="0.2">
      <c r="A391" s="129"/>
      <c r="B391" s="134" t="str">
        <f>IF(AI391="","",IF('Compliance-Matrix'!B391=0,"",'Compliance-Matrix'!B391))</f>
        <v/>
      </c>
      <c r="C391" s="131" t="str">
        <f>IF(AI391="","",IF('Compliance-Matrix'!C391=0,"",'Compliance-Matrix'!C391))</f>
        <v/>
      </c>
      <c r="D391" s="135"/>
      <c r="E391" s="136"/>
      <c r="AI391" s="9">
        <f>IF('Compliance-Matrix'!AJ391=0,"",'Compliance-Matrix'!AJ391)</f>
        <v>1</v>
      </c>
    </row>
    <row r="392" spans="1:36" x14ac:dyDescent="0.2">
      <c r="A392" s="129"/>
      <c r="B392" s="134" t="str">
        <f>IF(AI392="","",IF('Compliance-Matrix'!B392=0,"",'Compliance-Matrix'!B392))</f>
        <v/>
      </c>
      <c r="C392" s="138" t="str">
        <f>IF(AI392="","",IF('Compliance-Matrix'!C392=0,"",'Compliance-Matrix'!C392))</f>
        <v>Suggested Audit Procedures:</v>
      </c>
      <c r="D392" s="139"/>
      <c r="E392" s="136"/>
      <c r="AI392" s="9">
        <f>IF('Compliance-Matrix'!AJ392=0,"",'Compliance-Matrix'!AJ392)</f>
        <v>1</v>
      </c>
    </row>
    <row r="393" spans="1:36" x14ac:dyDescent="0.2">
      <c r="A393" s="129"/>
      <c r="B393" s="134" t="str">
        <f>IF(AI393="","",IF('Compliance-Matrix'!B393=0,"",'Compliance-Matrix'!B393))</f>
        <v/>
      </c>
      <c r="C393" s="131" t="str">
        <f>IF(AI393="","",IF('Compliance-Matrix'!C393=0,"",'Compliance-Matrix'!C393))</f>
        <v>a. Question management about the existence of any agreements to assign, transfer, dispose of, or encumber any of the personal property of the project, including rents, and read any agreements.</v>
      </c>
      <c r="D393" s="135"/>
      <c r="E393" s="136"/>
      <c r="AI393" s="9">
        <f>IF('Compliance-Matrix'!AJ393=0,"",'Compliance-Matrix'!AJ393)</f>
        <v>1</v>
      </c>
    </row>
    <row r="394" spans="1:36" x14ac:dyDescent="0.2">
      <c r="A394" s="129"/>
      <c r="B394" s="134" t="str">
        <f>IF(AI394="","",IF('Compliance-Matrix'!B394=0,"",'Compliance-Matrix'!B394))</f>
        <v/>
      </c>
      <c r="C394" s="131" t="str">
        <f>IF(AI394="","",IF('Compliance-Matrix'!C394=0,"",'Compliance-Matrix'!C394))</f>
        <v/>
      </c>
      <c r="D394" s="135"/>
      <c r="E394" s="136"/>
      <c r="AI394" s="9">
        <f>IF('Compliance-Matrix'!AJ394=0,"",'Compliance-Matrix'!AJ394)</f>
        <v>1</v>
      </c>
    </row>
    <row r="395" spans="1:36" x14ac:dyDescent="0.2">
      <c r="A395" s="129"/>
      <c r="B395" s="134" t="str">
        <f>IF(AI395="","",IF('Compliance-Matrix'!B395=0,"",'Compliance-Matrix'!B395))</f>
        <v/>
      </c>
      <c r="C395" s="131" t="str">
        <f>IF(AI395="","",IF('Compliance-Matrix'!C395=0,"",'Compliance-Matrix'!C395))</f>
        <v>b. Review the results of the audit procedures applied to specific accounts or other general procedures to identify the existence of any unauthorized transactions.</v>
      </c>
      <c r="D395" s="135"/>
      <c r="E395" s="136"/>
      <c r="AI395" s="9">
        <f>IF('Compliance-Matrix'!AJ395=0,"",'Compliance-Matrix'!AJ395)</f>
        <v>1</v>
      </c>
    </row>
    <row r="396" spans="1:36" x14ac:dyDescent="0.2">
      <c r="A396" s="129"/>
      <c r="B396" s="134" t="str">
        <f>IF(AI396="","",IF('Compliance-Matrix'!B396=0,"",'Compliance-Matrix'!B396))</f>
        <v/>
      </c>
      <c r="C396" s="131" t="str">
        <f>IF(AI396="","",IF('Compliance-Matrix'!C396=0,"",'Compliance-Matrix'!C396))</f>
        <v/>
      </c>
      <c r="D396" s="135"/>
      <c r="E396" s="136"/>
      <c r="AI396" s="9">
        <f>IF('Compliance-Matrix'!AJ396=0,"",'Compliance-Matrix'!AJ396)</f>
        <v>1</v>
      </c>
    </row>
    <row r="397" spans="1:36" x14ac:dyDescent="0.2">
      <c r="A397" s="129"/>
      <c r="B397" s="134" t="str">
        <f>IF(AI397="","",IF('Compliance-Matrix'!B397=0,"",'Compliance-Matrix'!B397))</f>
        <v/>
      </c>
      <c r="C397" s="131" t="str">
        <f>IF(AI397="","",IF('Compliance-Matrix'!C397=0,"",'Compliance-Matrix'!C397))</f>
        <v>c. *Test accounts receivable to determine whether receivables are the result of routine operations and whether project funds have been loaned to the management agent, other projects, employees, or the owner.*</v>
      </c>
      <c r="D397" s="135"/>
      <c r="E397" s="136"/>
      <c r="AI397" s="9">
        <f>IF('Compliance-Matrix'!AJ397=0,"",'Compliance-Matrix'!AJ397)</f>
        <v>1</v>
      </c>
    </row>
    <row r="398" spans="1:36" x14ac:dyDescent="0.2">
      <c r="A398" s="129"/>
      <c r="B398" s="134" t="str">
        <f>IF(AI398="","",IF('Compliance-Matrix'!B398=0,"",'Compliance-Matrix'!B398))</f>
        <v/>
      </c>
      <c r="C398" s="131" t="str">
        <f>IF(AI398="","",IF('Compliance-Matrix'!C398=0,"",'Compliance-Matrix'!C398))</f>
        <v/>
      </c>
      <c r="D398" s="135"/>
      <c r="E398" s="136"/>
      <c r="AI398" s="9">
        <f>IF('Compliance-Matrix'!AJ398=0,"",'Compliance-Matrix'!AJ398)</f>
        <v>1</v>
      </c>
    </row>
    <row r="399" spans="1:36" x14ac:dyDescent="0.2">
      <c r="A399" s="129"/>
      <c r="B399" s="134" t="str">
        <f>IF(AI399="","",IF('Compliance-Matrix'!B399=0,"",'Compliance-Matrix'!B399))</f>
        <v/>
      </c>
      <c r="C399" s="131" t="str">
        <f>IF(AI399="","",IF('Compliance-Matrix'!C399=0,"",'Compliance-Matrix'!C399))</f>
        <v/>
      </c>
      <c r="D399" s="135"/>
      <c r="E399" s="136"/>
      <c r="AI399" s="9" t="str">
        <f>IF('Compliance-Matrix'!AJ399=0,"",'Compliance-Matrix'!AJ399)</f>
        <v/>
      </c>
    </row>
    <row r="400" spans="1:36" x14ac:dyDescent="0.2">
      <c r="A400" s="153"/>
      <c r="B400" s="154" t="str">
        <f>IF(AI400="","",IF('Compliance-Matrix'!B400=0,"",'Compliance-Matrix'!B400))</f>
        <v/>
      </c>
      <c r="C400" s="155" t="str">
        <f>IF(AI400="","",IF('Compliance-Matrix'!C400=0,"",'Compliance-Matrix'!C400))</f>
        <v/>
      </c>
      <c r="D400" s="155"/>
      <c r="E400" s="156"/>
      <c r="AI400" s="9" t="str">
        <f>IF('Compliance-Matrix'!AJ400=0,"",'Compliance-Matrix'!AJ400)</f>
        <v/>
      </c>
    </row>
    <row r="401" spans="1:35" x14ac:dyDescent="0.2">
      <c r="A401" s="153"/>
      <c r="B401" s="154" t="str">
        <f>IF(AI401="","",IF('Compliance-Matrix'!B401=0,"",'Compliance-Matrix'!B401))</f>
        <v/>
      </c>
      <c r="C401" s="155" t="str">
        <f>IF(AI401="","",IF('Compliance-Matrix'!C401=0,"",'Compliance-Matrix'!C401))</f>
        <v/>
      </c>
      <c r="D401" s="155"/>
      <c r="E401" s="156"/>
      <c r="AI401" s="9" t="str">
        <f>IF('Compliance-Matrix'!AJ401=0,"",'Compliance-Matrix'!AJ401)</f>
        <v/>
      </c>
    </row>
    <row r="402" spans="1:35" ht="15.75" x14ac:dyDescent="0.2">
      <c r="A402" s="129"/>
      <c r="B402" s="161" t="str">
        <f>IF(AI402="","",IF('Compliance-Matrix'!B402=0,"",'Compliance-Matrix'!B402))</f>
        <v/>
      </c>
      <c r="C402" s="131" t="str">
        <f>IF(AI402="","",IF('Compliance-Matrix'!C402=0,"",'Compliance-Matrix'!C402))</f>
        <v/>
      </c>
      <c r="D402" s="135"/>
      <c r="E402" s="136"/>
      <c r="AI402" s="9" t="str">
        <f>IF('Compliance-Matrix'!AJ402=0,"",'Compliance-Matrix'!AJ402)</f>
        <v/>
      </c>
    </row>
    <row r="403" spans="1:35" x14ac:dyDescent="0.2">
      <c r="A403" s="129"/>
      <c r="B403" s="134" t="str">
        <f>IF(AI403="","",IF('Compliance-Matrix'!B403=0,"",'Compliance-Matrix'!B403))</f>
        <v/>
      </c>
      <c r="C403" s="131" t="str">
        <f>IF(AI403="","",IF('Compliance-Matrix'!C403=0,"",'Compliance-Matrix'!C403))</f>
        <v/>
      </c>
      <c r="D403" s="135"/>
      <c r="E403" s="136"/>
      <c r="AI403" s="9" t="str">
        <f>IF('Compliance-Matrix'!AJ403=0,"",'Compliance-Matrix'!AJ403)</f>
        <v/>
      </c>
    </row>
    <row r="404" spans="1:35" x14ac:dyDescent="0.2">
      <c r="A404" s="129"/>
      <c r="B404" s="134" t="str">
        <f>IF(AI404="","",IF('Compliance-Matrix'!B404=0,"",'Compliance-Matrix'!B404))</f>
        <v/>
      </c>
      <c r="C404" s="131" t="str">
        <f>IF(AI404="","",IF('Compliance-Matrix'!C404=0,"",'Compliance-Matrix'!C404))</f>
        <v/>
      </c>
      <c r="D404" s="135"/>
      <c r="E404" s="136"/>
      <c r="AI404" s="9" t="str">
        <f>IF('Compliance-Matrix'!AJ404=0,"",'Compliance-Matrix'!AJ404)</f>
        <v/>
      </c>
    </row>
    <row r="405" spans="1:35" x14ac:dyDescent="0.2">
      <c r="A405" s="129"/>
      <c r="B405" s="134" t="str">
        <f>IF(AI405="","",IF('Compliance-Matrix'!B405=0,"",'Compliance-Matrix'!B405))</f>
        <v/>
      </c>
      <c r="C405" s="138" t="str">
        <f>IF(AI405="","",IF('Compliance-Matrix'!C405=0,"",'Compliance-Matrix'!C405))</f>
        <v/>
      </c>
      <c r="D405" s="139"/>
      <c r="E405" s="136"/>
      <c r="AI405" s="9" t="str">
        <f>IF('Compliance-Matrix'!AJ405=0,"",'Compliance-Matrix'!AJ405)</f>
        <v/>
      </c>
    </row>
    <row r="406" spans="1:35" x14ac:dyDescent="0.2">
      <c r="A406" s="129"/>
      <c r="B406" s="134" t="str">
        <f>IF(AI406="","",IF('Compliance-Matrix'!B406=0,"",'Compliance-Matrix'!B406))</f>
        <v/>
      </c>
      <c r="C406" s="131" t="str">
        <f>IF(AI406="","",IF('Compliance-Matrix'!C406=0,"",'Compliance-Matrix'!C406))</f>
        <v/>
      </c>
      <c r="D406" s="135"/>
      <c r="E406" s="136"/>
      <c r="AI406" s="9" t="str">
        <f>IF('Compliance-Matrix'!AJ406=0,"",'Compliance-Matrix'!AJ406)</f>
        <v/>
      </c>
    </row>
    <row r="407" spans="1:35" x14ac:dyDescent="0.2">
      <c r="A407" s="129"/>
      <c r="B407" s="134" t="str">
        <f>IF(AI407="","",IF('Compliance-Matrix'!B407=0,"",'Compliance-Matrix'!B407))</f>
        <v/>
      </c>
      <c r="C407" s="131" t="str">
        <f>IF(AI407="","",IF('Compliance-Matrix'!C407=0,"",'Compliance-Matrix'!C407))</f>
        <v/>
      </c>
      <c r="D407" s="135"/>
      <c r="E407" s="136"/>
      <c r="AI407" s="9" t="str">
        <f>IF('Compliance-Matrix'!AJ407=0,"",'Compliance-Matrix'!AJ407)</f>
        <v/>
      </c>
    </row>
    <row r="408" spans="1:35" x14ac:dyDescent="0.2">
      <c r="A408" s="129"/>
      <c r="B408" s="134" t="str">
        <f>IF(AI408="","",IF('Compliance-Matrix'!B408=0,"",'Compliance-Matrix'!B408))</f>
        <v/>
      </c>
      <c r="C408" s="131" t="str">
        <f>IF(AI408="","",IF('Compliance-Matrix'!C408=0,"",'Compliance-Matrix'!C408))</f>
        <v/>
      </c>
      <c r="D408" s="135"/>
      <c r="E408" s="136"/>
      <c r="AI408" s="9" t="str">
        <f>IF('Compliance-Matrix'!AJ408=0,"",'Compliance-Matrix'!AJ408)</f>
        <v/>
      </c>
    </row>
    <row r="409" spans="1:35" x14ac:dyDescent="0.2">
      <c r="A409" s="129"/>
      <c r="B409" s="134" t="str">
        <f>IF(AI409="","",IF('Compliance-Matrix'!B409=0,"",'Compliance-Matrix'!B409))</f>
        <v/>
      </c>
      <c r="C409" s="131" t="str">
        <f>IF(AI409="","",IF('Compliance-Matrix'!C409=0,"",'Compliance-Matrix'!C409))</f>
        <v/>
      </c>
      <c r="D409" s="135"/>
      <c r="E409" s="136"/>
      <c r="AI409" s="9" t="str">
        <f>IF('Compliance-Matrix'!AJ409=0,"",'Compliance-Matrix'!AJ409)</f>
        <v/>
      </c>
    </row>
    <row r="410" spans="1:35" x14ac:dyDescent="0.2">
      <c r="A410" s="129"/>
      <c r="B410" s="134" t="str">
        <f>IF(AI410="","",IF('Compliance-Matrix'!B410=0,"",'Compliance-Matrix'!B410))</f>
        <v/>
      </c>
      <c r="C410" s="131" t="str">
        <f>IF(AI410="","",IF('Compliance-Matrix'!C410=0,"",'Compliance-Matrix'!C410))</f>
        <v/>
      </c>
      <c r="D410" s="135"/>
      <c r="E410" s="136"/>
      <c r="AI410" s="9" t="str">
        <f>IF('Compliance-Matrix'!AJ410=0,"",'Compliance-Matrix'!AJ410)</f>
        <v/>
      </c>
    </row>
    <row r="411" spans="1:35" x14ac:dyDescent="0.2">
      <c r="A411" s="129"/>
      <c r="B411" s="134" t="str">
        <f>IF(AI411="","",IF('Compliance-Matrix'!B411=0,"",'Compliance-Matrix'!B411))</f>
        <v/>
      </c>
      <c r="C411" s="131" t="str">
        <f>IF(AI411="","",IF('Compliance-Matrix'!C411=0,"",'Compliance-Matrix'!C411))</f>
        <v/>
      </c>
      <c r="D411" s="135"/>
      <c r="E411" s="136"/>
      <c r="AI411" s="9" t="str">
        <f>IF('Compliance-Matrix'!AJ411=0,"",'Compliance-Matrix'!AJ411)</f>
        <v/>
      </c>
    </row>
    <row r="412" spans="1:35" x14ac:dyDescent="0.2">
      <c r="A412" s="129"/>
      <c r="B412" s="134" t="str">
        <f>IF(AI412="","",IF('Compliance-Matrix'!B412=0,"",'Compliance-Matrix'!B412))</f>
        <v/>
      </c>
      <c r="C412" s="131" t="str">
        <f>IF(AI412="","",IF('Compliance-Matrix'!C412=0,"",'Compliance-Matrix'!C412))</f>
        <v/>
      </c>
      <c r="D412" s="135"/>
      <c r="E412" s="136"/>
      <c r="AI412" s="9" t="str">
        <f>IF('Compliance-Matrix'!AJ412=0,"",'Compliance-Matrix'!AJ412)</f>
        <v/>
      </c>
    </row>
    <row r="413" spans="1:35" x14ac:dyDescent="0.2">
      <c r="A413" s="129"/>
      <c r="B413" s="134" t="str">
        <f>IF(AI413="","",IF('Compliance-Matrix'!B413=0,"",'Compliance-Matrix'!B413))</f>
        <v/>
      </c>
      <c r="C413" s="131" t="str">
        <f>IF(AI413="","",IF('Compliance-Matrix'!C413=0,"",'Compliance-Matrix'!C413))</f>
        <v/>
      </c>
      <c r="D413" s="135"/>
      <c r="E413" s="136"/>
      <c r="AI413" s="9" t="str">
        <f>IF('Compliance-Matrix'!AJ413=0,"",'Compliance-Matrix'!AJ413)</f>
        <v/>
      </c>
    </row>
    <row r="414" spans="1:35" ht="15.75" x14ac:dyDescent="0.2">
      <c r="A414" s="129"/>
      <c r="B414" s="163" t="str">
        <f>IF(AI414="","",IF('Compliance-Matrix'!B414=0,"",'Compliance-Matrix'!B414))</f>
        <v/>
      </c>
      <c r="C414" s="142" t="str">
        <f>IF(AI414="","",IF('Compliance-Matrix'!C414=0,"",'Compliance-Matrix'!C414))</f>
        <v/>
      </c>
      <c r="D414" s="143"/>
      <c r="E414" s="136"/>
      <c r="AI414" s="9" t="str">
        <f>IF('Compliance-Matrix'!AJ414=0,"",'Compliance-Matrix'!AJ414)</f>
        <v/>
      </c>
    </row>
    <row r="415" spans="1:35" x14ac:dyDescent="0.2">
      <c r="A415" s="129"/>
      <c r="B415" s="134" t="str">
        <f>IF(AI415="","",IF('Compliance-Matrix'!B415=0,"",'Compliance-Matrix'!B415))</f>
        <v/>
      </c>
      <c r="C415" s="131" t="str">
        <f>IF(AI415="","",IF('Compliance-Matrix'!C415=0,"",'Compliance-Matrix'!C415))</f>
        <v/>
      </c>
      <c r="D415" s="135"/>
      <c r="E415" s="136"/>
      <c r="AI415" s="9" t="str">
        <f>IF('Compliance-Matrix'!AJ415=0,"",'Compliance-Matrix'!AJ415)</f>
        <v/>
      </c>
    </row>
    <row r="416" spans="1:35" x14ac:dyDescent="0.2">
      <c r="A416" s="153"/>
      <c r="B416" s="154" t="str">
        <f>IF(AI416="","",IF('Compliance-Matrix'!B416=0,"",'Compliance-Matrix'!B416))</f>
        <v/>
      </c>
      <c r="C416" s="155" t="str">
        <f>IF(AI416="","",IF('Compliance-Matrix'!C416=0,"",'Compliance-Matrix'!C416))</f>
        <v/>
      </c>
      <c r="D416" s="155"/>
      <c r="E416" s="156"/>
      <c r="AI416" s="9" t="str">
        <f>IF('Compliance-Matrix'!AJ416=0,"",'Compliance-Matrix'!AJ416)</f>
        <v/>
      </c>
    </row>
    <row r="417" spans="1:35" x14ac:dyDescent="0.2">
      <c r="A417" s="153"/>
      <c r="B417" s="154" t="str">
        <f>IF(AI417="","",IF('Compliance-Matrix'!B417=0,"",'Compliance-Matrix'!B417))</f>
        <v/>
      </c>
      <c r="C417" s="155" t="str">
        <f>IF(AI417="","",IF('Compliance-Matrix'!C417=0,"",'Compliance-Matrix'!C417))</f>
        <v/>
      </c>
      <c r="D417" s="155"/>
      <c r="E417" s="156"/>
      <c r="AI417" s="9" t="str">
        <f>IF('Compliance-Matrix'!AJ417=0,"",'Compliance-Matrix'!AJ417)</f>
        <v/>
      </c>
    </row>
    <row r="418" spans="1:35" ht="15.75" x14ac:dyDescent="0.2">
      <c r="A418" s="129"/>
      <c r="B418" s="161" t="str">
        <f>IF(AI418="","",IF('Compliance-Matrix'!B418=0,"",'Compliance-Matrix'!B418))</f>
        <v/>
      </c>
      <c r="C418" s="131" t="str">
        <f>IF(AI418="","",IF('Compliance-Matrix'!C418=0,"",'Compliance-Matrix'!C418))</f>
        <v/>
      </c>
      <c r="D418" s="135"/>
      <c r="E418" s="136"/>
      <c r="AI418" s="9" t="str">
        <f>IF('Compliance-Matrix'!AJ418=0,"",'Compliance-Matrix'!AJ418)</f>
        <v/>
      </c>
    </row>
    <row r="419" spans="1:35" x14ac:dyDescent="0.2">
      <c r="A419" s="129"/>
      <c r="B419" s="134" t="str">
        <f>IF(AI419="","",IF('Compliance-Matrix'!B419=0,"",'Compliance-Matrix'!B419))</f>
        <v/>
      </c>
      <c r="C419" s="131" t="str">
        <f>IF(AI419="","",IF('Compliance-Matrix'!C419=0,"",'Compliance-Matrix'!C419))</f>
        <v/>
      </c>
      <c r="D419" s="135"/>
      <c r="E419" s="136"/>
      <c r="AI419" s="9" t="str">
        <f>IF('Compliance-Matrix'!AJ419=0,"",'Compliance-Matrix'!AJ419)</f>
        <v/>
      </c>
    </row>
    <row r="420" spans="1:35" x14ac:dyDescent="0.2">
      <c r="A420" s="129"/>
      <c r="B420" s="134" t="str">
        <f>IF(AI420="","",IF('Compliance-Matrix'!B420=0,"",'Compliance-Matrix'!B420))</f>
        <v/>
      </c>
      <c r="C420" s="131" t="str">
        <f>IF(AI420="","",IF('Compliance-Matrix'!C420=0,"",'Compliance-Matrix'!C420))</f>
        <v/>
      </c>
      <c r="D420" s="135"/>
      <c r="E420" s="136"/>
      <c r="AI420" s="9" t="str">
        <f>IF('Compliance-Matrix'!AJ420=0,"",'Compliance-Matrix'!AJ420)</f>
        <v/>
      </c>
    </row>
    <row r="421" spans="1:35" x14ac:dyDescent="0.2">
      <c r="A421" s="129"/>
      <c r="B421" s="134" t="str">
        <f>IF(AI421="","",IF('Compliance-Matrix'!B421=0,"",'Compliance-Matrix'!B421))</f>
        <v/>
      </c>
      <c r="C421" s="138" t="str">
        <f>IF(AI421="","",IF('Compliance-Matrix'!C421=0,"",'Compliance-Matrix'!C421))</f>
        <v/>
      </c>
      <c r="D421" s="139"/>
      <c r="E421" s="136"/>
      <c r="AI421" s="9" t="str">
        <f>IF('Compliance-Matrix'!AJ421=0,"",'Compliance-Matrix'!AJ421)</f>
        <v/>
      </c>
    </row>
    <row r="422" spans="1:35" x14ac:dyDescent="0.2">
      <c r="A422" s="129"/>
      <c r="B422" s="134" t="str">
        <f>IF(AI422="","",IF('Compliance-Matrix'!B422=0,"",'Compliance-Matrix'!B422))</f>
        <v/>
      </c>
      <c r="C422" s="131" t="str">
        <f>IF(AI422="","",IF('Compliance-Matrix'!C422=0,"",'Compliance-Matrix'!C422))</f>
        <v/>
      </c>
      <c r="D422" s="135"/>
      <c r="E422" s="136"/>
      <c r="AI422" s="9" t="str">
        <f>IF('Compliance-Matrix'!AJ422=0,"",'Compliance-Matrix'!AJ422)</f>
        <v/>
      </c>
    </row>
    <row r="423" spans="1:35" x14ac:dyDescent="0.2">
      <c r="A423" s="129"/>
      <c r="B423" s="134" t="str">
        <f>IF(AI423="","",IF('Compliance-Matrix'!B423=0,"",'Compliance-Matrix'!B423))</f>
        <v/>
      </c>
      <c r="C423" s="131" t="str">
        <f>IF(AI423="","",IF('Compliance-Matrix'!C423=0,"",'Compliance-Matrix'!C423))</f>
        <v/>
      </c>
      <c r="D423" s="135"/>
      <c r="E423" s="136"/>
      <c r="AI423" s="9" t="str">
        <f>IF('Compliance-Matrix'!AJ423=0,"",'Compliance-Matrix'!AJ423)</f>
        <v/>
      </c>
    </row>
    <row r="424" spans="1:35" x14ac:dyDescent="0.2">
      <c r="A424" s="129"/>
      <c r="B424" s="134" t="str">
        <f>IF(AI424="","",IF('Compliance-Matrix'!B424=0,"",'Compliance-Matrix'!B424))</f>
        <v/>
      </c>
      <c r="C424" s="131" t="str">
        <f>IF(AI424="","",IF('Compliance-Matrix'!C424=0,"",'Compliance-Matrix'!C424))</f>
        <v/>
      </c>
      <c r="D424" s="135"/>
      <c r="E424" s="136"/>
      <c r="AI424" s="9" t="str">
        <f>IF('Compliance-Matrix'!AJ424=0,"",'Compliance-Matrix'!AJ424)</f>
        <v/>
      </c>
    </row>
    <row r="425" spans="1:35" x14ac:dyDescent="0.2">
      <c r="A425" s="129"/>
      <c r="B425" s="134" t="str">
        <f>IF(AI425="","",IF('Compliance-Matrix'!B425=0,"",'Compliance-Matrix'!B425))</f>
        <v/>
      </c>
      <c r="C425" s="131" t="str">
        <f>IF(AI425="","",IF('Compliance-Matrix'!C425=0,"",'Compliance-Matrix'!C425))</f>
        <v/>
      </c>
      <c r="D425" s="135"/>
      <c r="E425" s="136"/>
      <c r="AI425" s="9" t="str">
        <f>IF('Compliance-Matrix'!AJ425=0,"",'Compliance-Matrix'!AJ425)</f>
        <v/>
      </c>
    </row>
    <row r="426" spans="1:35" x14ac:dyDescent="0.2">
      <c r="A426" s="129"/>
      <c r="B426" s="134" t="str">
        <f>IF(AI426="","",IF('Compliance-Matrix'!B426=0,"",'Compliance-Matrix'!B426))</f>
        <v/>
      </c>
      <c r="C426" s="131" t="str">
        <f>IF(AI426="","",IF('Compliance-Matrix'!C426=0,"",'Compliance-Matrix'!C426))</f>
        <v/>
      </c>
      <c r="D426" s="135"/>
      <c r="E426" s="136"/>
      <c r="AI426" s="9" t="str">
        <f>IF('Compliance-Matrix'!AJ426=0,"",'Compliance-Matrix'!AJ426)</f>
        <v/>
      </c>
    </row>
    <row r="427" spans="1:35" x14ac:dyDescent="0.2">
      <c r="A427" s="129"/>
      <c r="B427" s="134" t="str">
        <f>IF(AI427="","",IF('Compliance-Matrix'!B427=0,"",'Compliance-Matrix'!B427))</f>
        <v/>
      </c>
      <c r="C427" s="131" t="str">
        <f>IF(AI427="","",IF('Compliance-Matrix'!C427=0,"",'Compliance-Matrix'!C427))</f>
        <v/>
      </c>
      <c r="D427" s="135"/>
      <c r="E427" s="136"/>
      <c r="AI427" s="9" t="str">
        <f>IF('Compliance-Matrix'!AJ427=0,"",'Compliance-Matrix'!AJ427)</f>
        <v/>
      </c>
    </row>
    <row r="428" spans="1:35" x14ac:dyDescent="0.2">
      <c r="A428" s="129"/>
      <c r="B428" s="134" t="str">
        <f>IF(AI428="","",IF('Compliance-Matrix'!B428=0,"",'Compliance-Matrix'!B428))</f>
        <v/>
      </c>
      <c r="C428" s="131" t="str">
        <f>IF(AI428="","",IF('Compliance-Matrix'!C428=0,"",'Compliance-Matrix'!C428))</f>
        <v/>
      </c>
      <c r="D428" s="135"/>
      <c r="E428" s="136"/>
      <c r="AI428" s="9" t="str">
        <f>IF('Compliance-Matrix'!AJ428=0,"",'Compliance-Matrix'!AJ428)</f>
        <v/>
      </c>
    </row>
    <row r="429" spans="1:35" x14ac:dyDescent="0.2">
      <c r="A429" s="150"/>
      <c r="B429" s="134" t="str">
        <f>IF(AI429="","",IF('Compliance-Matrix'!B429=0,"",'Compliance-Matrix'!B429))</f>
        <v/>
      </c>
      <c r="C429" s="131" t="str">
        <f>IF(AI429="","",IF('Compliance-Matrix'!C429=0,"",'Compliance-Matrix'!C429))</f>
        <v/>
      </c>
      <c r="D429" s="135"/>
      <c r="E429" s="136"/>
      <c r="AI429" s="9" t="str">
        <f>IF('Compliance-Matrix'!AJ429=0,"",'Compliance-Matrix'!AJ429)</f>
        <v/>
      </c>
    </row>
    <row r="430" spans="1:35" x14ac:dyDescent="0.2">
      <c r="A430" s="129"/>
      <c r="B430" s="134" t="str">
        <f>IF(AI430="","",IF('Compliance-Matrix'!B430=0,"",'Compliance-Matrix'!B430))</f>
        <v/>
      </c>
      <c r="C430" s="131" t="str">
        <f>IF(AI430="","",IF('Compliance-Matrix'!C430=0,"",'Compliance-Matrix'!C430))</f>
        <v/>
      </c>
      <c r="D430" s="135"/>
      <c r="E430" s="136"/>
      <c r="AI430" s="9" t="str">
        <f>IF('Compliance-Matrix'!AJ430=0,"",'Compliance-Matrix'!AJ430)</f>
        <v/>
      </c>
    </row>
    <row r="431" spans="1:35" x14ac:dyDescent="0.2">
      <c r="A431" s="129"/>
      <c r="B431" s="134" t="str">
        <f>IF(AI431="","",IF('Compliance-Matrix'!B431=0,"",'Compliance-Matrix'!B431))</f>
        <v/>
      </c>
      <c r="C431" s="131" t="str">
        <f>IF(AI431="","",IF('Compliance-Matrix'!C431=0,"",'Compliance-Matrix'!C431))</f>
        <v/>
      </c>
      <c r="D431" s="135"/>
      <c r="E431" s="136"/>
      <c r="AI431" s="9" t="str">
        <f>IF('Compliance-Matrix'!AJ431=0,"",'Compliance-Matrix'!AJ431)</f>
        <v/>
      </c>
    </row>
    <row r="432" spans="1:35" x14ac:dyDescent="0.2">
      <c r="A432" s="129"/>
      <c r="B432" s="134" t="str">
        <f>IF(AI432="","",IF('Compliance-Matrix'!B432=0,"",'Compliance-Matrix'!B432))</f>
        <v/>
      </c>
      <c r="C432" s="131" t="str">
        <f>IF(AI432="","",IF('Compliance-Matrix'!C432=0,"",'Compliance-Matrix'!C432))</f>
        <v/>
      </c>
      <c r="D432" s="135"/>
      <c r="E432" s="136"/>
      <c r="AI432" s="9" t="str">
        <f>IF('Compliance-Matrix'!AJ432=0,"",'Compliance-Matrix'!AJ432)</f>
        <v/>
      </c>
    </row>
    <row r="433" spans="1:35" x14ac:dyDescent="0.2">
      <c r="A433" s="129"/>
      <c r="B433" s="134" t="str">
        <f>IF(AI433="","",IF('Compliance-Matrix'!B433=0,"",'Compliance-Matrix'!B433))</f>
        <v/>
      </c>
      <c r="C433" s="131" t="str">
        <f>IF(AI433="","",IF('Compliance-Matrix'!C433=0,"",'Compliance-Matrix'!C433))</f>
        <v/>
      </c>
      <c r="D433" s="135"/>
      <c r="E433" s="136"/>
      <c r="AI433" s="9" t="str">
        <f>IF('Compliance-Matrix'!AJ433=0,"",'Compliance-Matrix'!AJ433)</f>
        <v/>
      </c>
    </row>
    <row r="434" spans="1:35" x14ac:dyDescent="0.2">
      <c r="A434" s="129"/>
      <c r="B434" s="134" t="str">
        <f>IF(AI434="","",IF('Compliance-Matrix'!B434=0,"",'Compliance-Matrix'!B434))</f>
        <v/>
      </c>
      <c r="C434" s="131" t="str">
        <f>IF(AI434="","",IF('Compliance-Matrix'!C434=0,"",'Compliance-Matrix'!C434))</f>
        <v/>
      </c>
      <c r="D434" s="135"/>
      <c r="E434" s="136"/>
      <c r="AI434" s="9" t="str">
        <f>IF('Compliance-Matrix'!AJ434=0,"",'Compliance-Matrix'!AJ434)</f>
        <v/>
      </c>
    </row>
    <row r="435" spans="1:35" x14ac:dyDescent="0.2">
      <c r="A435" s="129"/>
      <c r="B435" s="134" t="str">
        <f>IF(AI435="","",IF('Compliance-Matrix'!B435=0,"",'Compliance-Matrix'!B435))</f>
        <v/>
      </c>
      <c r="C435" s="131" t="str">
        <f>IF(AI435="","",IF('Compliance-Matrix'!C435=0,"",'Compliance-Matrix'!C435))</f>
        <v/>
      </c>
      <c r="D435" s="135"/>
      <c r="E435" s="136"/>
      <c r="AI435" s="9" t="str">
        <f>IF('Compliance-Matrix'!AJ435=0,"",'Compliance-Matrix'!AJ435)</f>
        <v/>
      </c>
    </row>
    <row r="436" spans="1:35" ht="15.75" x14ac:dyDescent="0.2">
      <c r="A436" s="129"/>
      <c r="B436" s="163" t="str">
        <f>IF(AI436="","",IF('Compliance-Matrix'!B436=0,"",'Compliance-Matrix'!B436))</f>
        <v/>
      </c>
      <c r="C436" s="142" t="str">
        <f>IF(AI436="","",IF('Compliance-Matrix'!C436=0,"",'Compliance-Matrix'!C436))</f>
        <v/>
      </c>
      <c r="D436" s="143"/>
      <c r="E436" s="136"/>
      <c r="AI436" s="9" t="str">
        <f>IF('Compliance-Matrix'!AJ436=0,"",'Compliance-Matrix'!AJ436)</f>
        <v/>
      </c>
    </row>
    <row r="437" spans="1:35" x14ac:dyDescent="0.2">
      <c r="A437" s="129"/>
      <c r="B437" s="134" t="str">
        <f>IF(AI437="","",IF('Compliance-Matrix'!B437=0,"",'Compliance-Matrix'!B437))</f>
        <v/>
      </c>
      <c r="C437" s="131" t="str">
        <f>IF(AI437="","",IF('Compliance-Matrix'!C437=0,"",'Compliance-Matrix'!C437))</f>
        <v/>
      </c>
      <c r="D437" s="135"/>
      <c r="E437" s="136"/>
      <c r="AI437" s="9" t="str">
        <f>IF('Compliance-Matrix'!AJ437=0,"",'Compliance-Matrix'!AJ437)</f>
        <v/>
      </c>
    </row>
    <row r="438" spans="1:35" x14ac:dyDescent="0.2">
      <c r="A438" s="153"/>
      <c r="B438" s="154" t="str">
        <f>IF(AI438="","",IF('Compliance-Matrix'!B438=0,"",'Compliance-Matrix'!B438))</f>
        <v/>
      </c>
      <c r="C438" s="155" t="str">
        <f>IF(AI438="","",IF('Compliance-Matrix'!C438=0,"",'Compliance-Matrix'!C438))</f>
        <v/>
      </c>
      <c r="D438" s="155"/>
      <c r="E438" s="156"/>
      <c r="AI438" s="9" t="str">
        <f>IF('Compliance-Matrix'!AJ438=0,"",'Compliance-Matrix'!AJ438)</f>
        <v/>
      </c>
    </row>
    <row r="439" spans="1:35" x14ac:dyDescent="0.2">
      <c r="A439" s="153"/>
      <c r="B439" s="154" t="str">
        <f>IF(AI439="","",IF('Compliance-Matrix'!B439=0,"",'Compliance-Matrix'!B439))</f>
        <v/>
      </c>
      <c r="C439" s="155" t="str">
        <f>IF(AI439="","",IF('Compliance-Matrix'!C439=0,"",'Compliance-Matrix'!C439))</f>
        <v/>
      </c>
      <c r="D439" s="155"/>
      <c r="E439" s="156"/>
      <c r="AI439" s="9" t="str">
        <f>IF('Compliance-Matrix'!AJ439=0,"",'Compliance-Matrix'!AJ439)</f>
        <v/>
      </c>
    </row>
    <row r="440" spans="1:35" ht="15.75" x14ac:dyDescent="0.2">
      <c r="A440" s="129"/>
      <c r="B440" s="161" t="str">
        <f>IF(AI440="","",IF('Compliance-Matrix'!B440=0,"",'Compliance-Matrix'!B440))</f>
        <v/>
      </c>
      <c r="C440" s="131"/>
      <c r="D440" s="135"/>
      <c r="E440" s="136"/>
      <c r="AI440" s="9" t="str">
        <f>IF('Compliance-Matrix'!AJ440=0,"",'Compliance-Matrix'!AJ440)</f>
        <v/>
      </c>
    </row>
    <row r="441" spans="1:35" x14ac:dyDescent="0.2">
      <c r="A441" s="129"/>
      <c r="B441" s="134" t="str">
        <f>IF(AI441="","",IF('Compliance-Matrix'!B441=0,"",'Compliance-Matrix'!B441))</f>
        <v/>
      </c>
      <c r="C441" s="131" t="str">
        <f>IF(AI441="","",IF('Compliance-Matrix'!C441=0,"",'Compliance-Matrix'!C441))</f>
        <v/>
      </c>
      <c r="D441" s="136"/>
      <c r="E441" s="136"/>
      <c r="AI441" s="9" t="str">
        <f>IF('Compliance-Matrix'!AJ441=0,"",'Compliance-Matrix'!AJ441)</f>
        <v/>
      </c>
    </row>
    <row r="442" spans="1:35" x14ac:dyDescent="0.2">
      <c r="A442" s="129"/>
      <c r="B442" s="134" t="str">
        <f>IF(AI442="","",IF('Compliance-Matrix'!B442=0,"",'Compliance-Matrix'!B442))</f>
        <v/>
      </c>
      <c r="C442" s="131" t="str">
        <f>IF(AI442="","",IF('Compliance-Matrix'!C442=0,"",'Compliance-Matrix'!C442))</f>
        <v/>
      </c>
      <c r="D442" s="136"/>
      <c r="E442" s="136"/>
      <c r="AI442" s="9" t="str">
        <f>IF('Compliance-Matrix'!AJ442=0,"",'Compliance-Matrix'!AJ442)</f>
        <v/>
      </c>
    </row>
    <row r="443" spans="1:35" x14ac:dyDescent="0.2">
      <c r="A443" s="129"/>
      <c r="B443" s="134" t="str">
        <f>IF(AI443="","",IF('Compliance-Matrix'!B443=0,"",'Compliance-Matrix'!B443))</f>
        <v/>
      </c>
      <c r="C443" s="131" t="str">
        <f>IF(AI443="","",IF('Compliance-Matrix'!C443=0,"",'Compliance-Matrix'!C443))</f>
        <v/>
      </c>
      <c r="D443" s="136"/>
      <c r="E443" s="136"/>
      <c r="AI443" s="9" t="str">
        <f>IF('Compliance-Matrix'!AJ443=0,"",'Compliance-Matrix'!AJ443)</f>
        <v/>
      </c>
    </row>
    <row r="444" spans="1:35" x14ac:dyDescent="0.2">
      <c r="A444" s="129"/>
      <c r="B444" s="172" t="str">
        <f>IF(AI444="","",IF('Compliance-Matrix'!B444=0,"",'Compliance-Matrix'!B444))</f>
        <v/>
      </c>
      <c r="C444" s="131"/>
      <c r="D444" s="136"/>
      <c r="E444" s="136"/>
      <c r="AI444" s="9" t="str">
        <f>IF('Compliance-Matrix'!AJ444=0,"",'Compliance-Matrix'!AJ444)</f>
        <v/>
      </c>
    </row>
    <row r="445" spans="1:35" x14ac:dyDescent="0.2">
      <c r="A445" s="129"/>
      <c r="B445" s="134" t="str">
        <f>IF(AI445="","",IF('Compliance-Matrix'!B445=0,"",'Compliance-Matrix'!B445))</f>
        <v/>
      </c>
      <c r="C445" s="131" t="str">
        <f>IF(AI445="","",IF('Compliance-Matrix'!C445=0,"",'Compliance-Matrix'!C445))</f>
        <v/>
      </c>
      <c r="D445" s="136"/>
      <c r="E445" s="136"/>
      <c r="AI445" s="9" t="str">
        <f>IF('Compliance-Matrix'!AJ445=0,"",'Compliance-Matrix'!AJ445)</f>
        <v/>
      </c>
    </row>
    <row r="446" spans="1:35" x14ac:dyDescent="0.2">
      <c r="A446" s="129"/>
      <c r="B446" s="134" t="str">
        <f>IF(AI446="","",IF('Compliance-Matrix'!B446=0,"",'Compliance-Matrix'!B446))</f>
        <v/>
      </c>
      <c r="C446" s="131" t="str">
        <f>IF(AI446="","",IF('Compliance-Matrix'!C446=0,"",'Compliance-Matrix'!C446))</f>
        <v/>
      </c>
      <c r="D446" s="136"/>
      <c r="E446" s="136"/>
      <c r="AI446" s="9" t="str">
        <f>IF('Compliance-Matrix'!AJ446=0,"",'Compliance-Matrix'!AJ446)</f>
        <v/>
      </c>
    </row>
    <row r="447" spans="1:35" x14ac:dyDescent="0.2">
      <c r="A447" s="129"/>
      <c r="B447" s="134" t="str">
        <f>IF(AI447="","",IF('Compliance-Matrix'!B447=0,"",'Compliance-Matrix'!B447))</f>
        <v/>
      </c>
      <c r="C447" s="138" t="str">
        <f>IF(AI447="","",IF('Compliance-Matrix'!C447=0,"",'Compliance-Matrix'!C447))</f>
        <v/>
      </c>
      <c r="D447" s="136"/>
      <c r="E447" s="136"/>
      <c r="AI447" s="9" t="str">
        <f>IF('Compliance-Matrix'!AJ447=0,"",'Compliance-Matrix'!AJ447)</f>
        <v/>
      </c>
    </row>
    <row r="448" spans="1:35" x14ac:dyDescent="0.2">
      <c r="A448" s="129"/>
      <c r="B448" s="134" t="str">
        <f>IF(AI448="","",IF('Compliance-Matrix'!B448=0,"",'Compliance-Matrix'!B448))</f>
        <v/>
      </c>
      <c r="C448" s="131" t="str">
        <f>IF(AI448="","",IF('Compliance-Matrix'!C448=0,"",'Compliance-Matrix'!C448))</f>
        <v/>
      </c>
      <c r="D448" s="136"/>
      <c r="E448" s="136"/>
      <c r="AI448" s="9" t="str">
        <f>IF('Compliance-Matrix'!AJ448=0,"",'Compliance-Matrix'!AJ448)</f>
        <v/>
      </c>
    </row>
    <row r="449" spans="1:35" x14ac:dyDescent="0.2">
      <c r="A449" s="129"/>
      <c r="B449" s="134" t="str">
        <f>IF(AI449="","",IF('Compliance-Matrix'!B449=0,"",'Compliance-Matrix'!B449))</f>
        <v/>
      </c>
      <c r="C449" s="131" t="str">
        <f>IF(AI449="","",IF('Compliance-Matrix'!C449=0,"",'Compliance-Matrix'!C449))</f>
        <v/>
      </c>
      <c r="D449" s="136"/>
      <c r="E449" s="136"/>
      <c r="AI449" s="9" t="str">
        <f>IF('Compliance-Matrix'!AJ449=0,"",'Compliance-Matrix'!AJ449)</f>
        <v/>
      </c>
    </row>
    <row r="450" spans="1:35" x14ac:dyDescent="0.2">
      <c r="A450" s="129"/>
      <c r="B450" s="134" t="str">
        <f>IF(AI450="","",IF('Compliance-Matrix'!B450=0,"",'Compliance-Matrix'!B450))</f>
        <v/>
      </c>
      <c r="C450" s="131" t="str">
        <f>IF(AI450="","",IF('Compliance-Matrix'!C450=0,"",'Compliance-Matrix'!C450))</f>
        <v/>
      </c>
      <c r="D450" s="136"/>
      <c r="E450" s="136"/>
      <c r="AI450" s="9" t="str">
        <f>IF('Compliance-Matrix'!AJ450=0,"",'Compliance-Matrix'!AJ450)</f>
        <v/>
      </c>
    </row>
    <row r="451" spans="1:35" x14ac:dyDescent="0.2">
      <c r="A451" s="129"/>
      <c r="B451" s="134" t="str">
        <f>IF(AI451="","",IF('Compliance-Matrix'!B451=0,"",'Compliance-Matrix'!B451))</f>
        <v/>
      </c>
      <c r="C451" s="131" t="str">
        <f>IF(AI451="","",IF('Compliance-Matrix'!C451=0,"",'Compliance-Matrix'!C451))</f>
        <v/>
      </c>
      <c r="D451" s="136"/>
      <c r="E451" s="136"/>
      <c r="AI451" s="9" t="str">
        <f>IF('Compliance-Matrix'!AJ451=0,"",'Compliance-Matrix'!AJ451)</f>
        <v/>
      </c>
    </row>
    <row r="452" spans="1:35" x14ac:dyDescent="0.2">
      <c r="A452" s="129"/>
      <c r="B452" s="134" t="str">
        <f>IF(AI452="","",IF('Compliance-Matrix'!B452=0,"",'Compliance-Matrix'!B452))</f>
        <v/>
      </c>
      <c r="C452" s="131" t="str">
        <f>IF(AI452="","",IF('Compliance-Matrix'!C452=0,"",'Compliance-Matrix'!C452))</f>
        <v/>
      </c>
      <c r="D452" s="136"/>
      <c r="E452" s="136"/>
      <c r="AI452" s="9" t="str">
        <f>IF('Compliance-Matrix'!AJ452=0,"",'Compliance-Matrix'!AJ452)</f>
        <v/>
      </c>
    </row>
    <row r="453" spans="1:35" x14ac:dyDescent="0.2">
      <c r="A453" s="129"/>
      <c r="B453" s="134" t="str">
        <f>IF(AI453="","",IF('Compliance-Matrix'!B453=0,"",'Compliance-Matrix'!B453))</f>
        <v/>
      </c>
      <c r="C453" s="157" t="str">
        <f>IF(AI453="","",IF('Compliance-Matrix'!C453=0,"",'Compliance-Matrix'!C453))</f>
        <v/>
      </c>
      <c r="D453" s="136"/>
      <c r="E453" s="136"/>
      <c r="AI453" s="9" t="str">
        <f>IF('Compliance-Matrix'!AJ453=0,"",'Compliance-Matrix'!AJ453)</f>
        <v/>
      </c>
    </row>
    <row r="454" spans="1:35" x14ac:dyDescent="0.2">
      <c r="A454" s="129"/>
      <c r="B454" s="134" t="str">
        <f>IF(AI454="","",IF('Compliance-Matrix'!B454=0,"",'Compliance-Matrix'!B454))</f>
        <v/>
      </c>
      <c r="C454" s="157" t="str">
        <f>IF(AI454="","",IF('Compliance-Matrix'!C454=0,"",'Compliance-Matrix'!C454))</f>
        <v/>
      </c>
      <c r="D454" s="136"/>
      <c r="E454" s="136"/>
      <c r="AI454" s="9" t="str">
        <f>IF('Compliance-Matrix'!AJ454=0,"",'Compliance-Matrix'!AJ454)</f>
        <v/>
      </c>
    </row>
    <row r="455" spans="1:35" x14ac:dyDescent="0.2">
      <c r="A455" s="129"/>
      <c r="B455" s="134" t="str">
        <f>IF(AI455="","",IF('Compliance-Matrix'!B455=0,"",'Compliance-Matrix'!B455))</f>
        <v/>
      </c>
      <c r="C455" s="157" t="str">
        <f>IF(AI455="","",IF('Compliance-Matrix'!C455=0,"",'Compliance-Matrix'!C455))</f>
        <v/>
      </c>
      <c r="D455" s="136"/>
      <c r="E455" s="136"/>
      <c r="AI455" s="9" t="str">
        <f>IF('Compliance-Matrix'!AJ455=0,"",'Compliance-Matrix'!AJ455)</f>
        <v/>
      </c>
    </row>
    <row r="456" spans="1:35" x14ac:dyDescent="0.2">
      <c r="A456" s="129"/>
      <c r="B456" s="134" t="str">
        <f>IF(AI456="","",IF('Compliance-Matrix'!B456=0,"",'Compliance-Matrix'!B456))</f>
        <v/>
      </c>
      <c r="C456" s="157" t="str">
        <f>IF(AI456="","",IF('Compliance-Matrix'!C456=0,"",'Compliance-Matrix'!C456))</f>
        <v/>
      </c>
      <c r="D456" s="136"/>
      <c r="E456" s="136"/>
      <c r="AI456" s="9" t="str">
        <f>IF('Compliance-Matrix'!AJ456=0,"",'Compliance-Matrix'!AJ456)</f>
        <v/>
      </c>
    </row>
    <row r="457" spans="1:35" x14ac:dyDescent="0.2">
      <c r="A457" s="129"/>
      <c r="B457" s="134" t="str">
        <f>IF(AI457="","",IF('Compliance-Matrix'!B457=0,"",'Compliance-Matrix'!B457))</f>
        <v/>
      </c>
      <c r="C457" s="157" t="str">
        <f>IF(AI457="","",IF('Compliance-Matrix'!C457=0,"",'Compliance-Matrix'!C457))</f>
        <v/>
      </c>
      <c r="D457" s="136"/>
      <c r="E457" s="136"/>
      <c r="AI457" s="9" t="str">
        <f>IF('Compliance-Matrix'!AJ457=0,"",'Compliance-Matrix'!AJ457)</f>
        <v/>
      </c>
    </row>
    <row r="458" spans="1:35" x14ac:dyDescent="0.2">
      <c r="A458" s="129"/>
      <c r="B458" s="134" t="str">
        <f>IF(AI458="","",IF('Compliance-Matrix'!B458=0,"",'Compliance-Matrix'!B458))</f>
        <v/>
      </c>
      <c r="C458" s="157" t="str">
        <f>IF(AI458="","",IF('Compliance-Matrix'!C458=0,"",'Compliance-Matrix'!C458))</f>
        <v/>
      </c>
      <c r="D458" s="136"/>
      <c r="E458" s="136"/>
      <c r="AI458" s="9" t="str">
        <f>IF('Compliance-Matrix'!AJ458=0,"",'Compliance-Matrix'!AJ458)</f>
        <v/>
      </c>
    </row>
    <row r="459" spans="1:35" x14ac:dyDescent="0.2">
      <c r="A459" s="129"/>
      <c r="B459" s="134" t="str">
        <f>IF(AI459="","",IF('Compliance-Matrix'!B459=0,"",'Compliance-Matrix'!B459))</f>
        <v/>
      </c>
      <c r="C459" s="157" t="str">
        <f>IF(AI459="","",IF('Compliance-Matrix'!C459=0,"",'Compliance-Matrix'!C459))</f>
        <v/>
      </c>
      <c r="D459" s="136"/>
      <c r="E459" s="136"/>
      <c r="AI459" s="9" t="str">
        <f>IF('Compliance-Matrix'!AJ459=0,"",'Compliance-Matrix'!AJ459)</f>
        <v/>
      </c>
    </row>
    <row r="460" spans="1:35" x14ac:dyDescent="0.2">
      <c r="A460" s="129"/>
      <c r="B460" s="134" t="str">
        <f>IF(AI460="","",IF('Compliance-Matrix'!B460=0,"",'Compliance-Matrix'!B460))</f>
        <v/>
      </c>
      <c r="C460" s="157" t="str">
        <f>IF(AI460="","",IF('Compliance-Matrix'!C460=0,"",'Compliance-Matrix'!C460))</f>
        <v/>
      </c>
      <c r="D460" s="136"/>
      <c r="E460" s="136"/>
      <c r="AI460" s="9" t="str">
        <f>IF('Compliance-Matrix'!AJ460=0,"",'Compliance-Matrix'!AJ460)</f>
        <v/>
      </c>
    </row>
    <row r="461" spans="1:35" x14ac:dyDescent="0.2">
      <c r="A461" s="129"/>
      <c r="B461" s="172" t="str">
        <f>IF(AI461="","",IF('Compliance-Matrix'!B461=0,"",'Compliance-Matrix'!B461))</f>
        <v/>
      </c>
      <c r="C461" s="131"/>
      <c r="D461" s="136"/>
      <c r="E461" s="136"/>
      <c r="AI461" s="9" t="str">
        <f>IF('Compliance-Matrix'!AJ461=0,"",'Compliance-Matrix'!AJ461)</f>
        <v/>
      </c>
    </row>
    <row r="462" spans="1:35" x14ac:dyDescent="0.2">
      <c r="A462" s="129"/>
      <c r="B462" s="134" t="str">
        <f>IF(AI462="","",IF('Compliance-Matrix'!B462=0,"",'Compliance-Matrix'!B462))</f>
        <v/>
      </c>
      <c r="C462" s="131" t="str">
        <f>IF(AI462="","",IF('Compliance-Matrix'!C462=0,"",'Compliance-Matrix'!C462))</f>
        <v/>
      </c>
      <c r="D462" s="136"/>
      <c r="E462" s="136"/>
      <c r="AI462" s="9" t="str">
        <f>IF('Compliance-Matrix'!AJ462=0,"",'Compliance-Matrix'!AJ462)</f>
        <v/>
      </c>
    </row>
    <row r="463" spans="1:35" x14ac:dyDescent="0.2">
      <c r="A463" s="129"/>
      <c r="B463" s="134" t="str">
        <f>IF(AI463="","",IF('Compliance-Matrix'!B463=0,"",'Compliance-Matrix'!B463))</f>
        <v/>
      </c>
      <c r="C463" s="131" t="str">
        <f>IF(AI463="","",IF('Compliance-Matrix'!C463=0,"",'Compliance-Matrix'!C463))</f>
        <v/>
      </c>
      <c r="D463" s="136"/>
      <c r="E463" s="136"/>
      <c r="AI463" s="9" t="str">
        <f>IF('Compliance-Matrix'!AJ463=0,"",'Compliance-Matrix'!AJ463)</f>
        <v/>
      </c>
    </row>
    <row r="464" spans="1:35" x14ac:dyDescent="0.2">
      <c r="A464" s="129"/>
      <c r="B464" s="134" t="str">
        <f>IF(AI464="","",IF('Compliance-Matrix'!B464=0,"",'Compliance-Matrix'!B464))</f>
        <v/>
      </c>
      <c r="C464" s="138" t="str">
        <f>IF(AI464="","",IF('Compliance-Matrix'!C464=0,"",'Compliance-Matrix'!C464))</f>
        <v/>
      </c>
      <c r="D464" s="136"/>
      <c r="E464" s="136"/>
      <c r="AI464" s="9" t="str">
        <f>IF('Compliance-Matrix'!AJ464=0,"",'Compliance-Matrix'!AJ464)</f>
        <v/>
      </c>
    </row>
    <row r="465" spans="1:35" x14ac:dyDescent="0.2">
      <c r="A465" s="129"/>
      <c r="B465" s="134" t="str">
        <f>IF(AI465="","",IF('Compliance-Matrix'!B465=0,"",'Compliance-Matrix'!B465))</f>
        <v/>
      </c>
      <c r="C465" s="131" t="str">
        <f>IF(AI465="","",IF('Compliance-Matrix'!C465=0,"",'Compliance-Matrix'!C465))</f>
        <v/>
      </c>
      <c r="D465" s="136"/>
      <c r="E465" s="136"/>
      <c r="AI465" s="9" t="str">
        <f>IF('Compliance-Matrix'!AJ465=0,"",'Compliance-Matrix'!AJ465)</f>
        <v/>
      </c>
    </row>
    <row r="466" spans="1:35" x14ac:dyDescent="0.2">
      <c r="A466" s="129"/>
      <c r="B466" s="134" t="str">
        <f>IF(AI466="","",IF('Compliance-Matrix'!B466=0,"",'Compliance-Matrix'!B466))</f>
        <v/>
      </c>
      <c r="C466" s="131" t="str">
        <f>IF(AI466="","",IF('Compliance-Matrix'!C466=0,"",'Compliance-Matrix'!C466))</f>
        <v/>
      </c>
      <c r="D466" s="136"/>
      <c r="E466" s="136"/>
      <c r="AI466" s="9" t="str">
        <f>IF('Compliance-Matrix'!AJ466=0,"",'Compliance-Matrix'!AJ466)</f>
        <v/>
      </c>
    </row>
    <row r="467" spans="1:35" x14ac:dyDescent="0.2">
      <c r="A467" s="129"/>
      <c r="B467" s="134" t="str">
        <f>IF(AI467="","",IF('Compliance-Matrix'!B467=0,"",'Compliance-Matrix'!B467))</f>
        <v/>
      </c>
      <c r="C467" s="131" t="str">
        <f>IF(AI467="","",IF('Compliance-Matrix'!C467=0,"",'Compliance-Matrix'!C467))</f>
        <v/>
      </c>
      <c r="D467" s="136"/>
      <c r="E467" s="136"/>
      <c r="AI467" s="9" t="str">
        <f>IF('Compliance-Matrix'!AJ467=0,"",'Compliance-Matrix'!AJ467)</f>
        <v/>
      </c>
    </row>
    <row r="468" spans="1:35" x14ac:dyDescent="0.2">
      <c r="A468" s="129"/>
      <c r="B468" s="134" t="str">
        <f>IF(AI468="","",IF('Compliance-Matrix'!B468=0,"",'Compliance-Matrix'!B468))</f>
        <v/>
      </c>
      <c r="C468" s="157" t="str">
        <f>IF(AI468="","",IF('Compliance-Matrix'!C468=0,"",'Compliance-Matrix'!C468))</f>
        <v/>
      </c>
      <c r="D468" s="136"/>
      <c r="E468" s="136"/>
      <c r="AI468" s="9" t="str">
        <f>IF('Compliance-Matrix'!AJ468=0,"",'Compliance-Matrix'!AJ468)</f>
        <v/>
      </c>
    </row>
    <row r="469" spans="1:35" x14ac:dyDescent="0.2">
      <c r="A469" s="129"/>
      <c r="B469" s="134" t="str">
        <f>IF(AI469="","",IF('Compliance-Matrix'!B469=0,"",'Compliance-Matrix'!B469))</f>
        <v/>
      </c>
      <c r="C469" s="157" t="str">
        <f>IF(AI469="","",IF('Compliance-Matrix'!C469=0,"",'Compliance-Matrix'!C469))</f>
        <v/>
      </c>
      <c r="D469" s="136"/>
      <c r="E469" s="136"/>
      <c r="AI469" s="9" t="str">
        <f>IF('Compliance-Matrix'!AJ469=0,"",'Compliance-Matrix'!AJ469)</f>
        <v/>
      </c>
    </row>
    <row r="470" spans="1:35" x14ac:dyDescent="0.2">
      <c r="A470" s="129"/>
      <c r="B470" s="134" t="str">
        <f>IF(AI470="","",IF('Compliance-Matrix'!B470=0,"",'Compliance-Matrix'!B470))</f>
        <v/>
      </c>
      <c r="C470" s="157" t="str">
        <f>IF(AI470="","",IF('Compliance-Matrix'!C470=0,"",'Compliance-Matrix'!C470))</f>
        <v/>
      </c>
      <c r="D470" s="136"/>
      <c r="E470" s="136"/>
      <c r="AI470" s="9" t="str">
        <f>IF('Compliance-Matrix'!AJ470=0,"",'Compliance-Matrix'!AJ470)</f>
        <v/>
      </c>
    </row>
    <row r="471" spans="1:35" x14ac:dyDescent="0.2">
      <c r="A471" s="129"/>
      <c r="B471" s="134" t="str">
        <f>IF(AI471="","",IF('Compliance-Matrix'!B471=0,"",'Compliance-Matrix'!B471))</f>
        <v/>
      </c>
      <c r="C471" s="157" t="str">
        <f>IF(AI471="","",IF('Compliance-Matrix'!C471=0,"",'Compliance-Matrix'!C471))</f>
        <v/>
      </c>
      <c r="D471" s="136"/>
      <c r="E471" s="136"/>
      <c r="AI471" s="9" t="str">
        <f>IF('Compliance-Matrix'!AJ471=0,"",'Compliance-Matrix'!AJ471)</f>
        <v/>
      </c>
    </row>
    <row r="472" spans="1:35" x14ac:dyDescent="0.2">
      <c r="A472" s="129"/>
      <c r="B472" s="134" t="str">
        <f>IF(AI472="","",IF('Compliance-Matrix'!B472=0,"",'Compliance-Matrix'!B472))</f>
        <v/>
      </c>
      <c r="C472" s="157" t="str">
        <f>IF(AI472="","",IF('Compliance-Matrix'!C472=0,"",'Compliance-Matrix'!C472))</f>
        <v/>
      </c>
      <c r="D472" s="136"/>
      <c r="E472" s="136"/>
      <c r="AI472" s="9" t="str">
        <f>IF('Compliance-Matrix'!AJ472=0,"",'Compliance-Matrix'!AJ472)</f>
        <v/>
      </c>
    </row>
    <row r="473" spans="1:35" x14ac:dyDescent="0.2">
      <c r="A473" s="129"/>
      <c r="B473" s="134" t="str">
        <f>IF(AI473="","",IF('Compliance-Matrix'!B473=0,"",'Compliance-Matrix'!B473))</f>
        <v/>
      </c>
      <c r="C473" s="157" t="str">
        <f>IF(AI473="","",IF('Compliance-Matrix'!C473=0,"",'Compliance-Matrix'!C473))</f>
        <v/>
      </c>
      <c r="D473" s="136"/>
      <c r="E473" s="136"/>
      <c r="AI473" s="9" t="str">
        <f>IF('Compliance-Matrix'!AJ473=0,"",'Compliance-Matrix'!AJ473)</f>
        <v/>
      </c>
    </row>
    <row r="474" spans="1:35" x14ac:dyDescent="0.2">
      <c r="A474" s="129"/>
      <c r="B474" s="134" t="str">
        <f>IF(AI474="","",IF('Compliance-Matrix'!B474=0,"",'Compliance-Matrix'!B474))</f>
        <v/>
      </c>
      <c r="C474" s="131" t="str">
        <f>IF(AI474="","",IF('Compliance-Matrix'!C474=0,"",'Compliance-Matrix'!C474))</f>
        <v/>
      </c>
      <c r="D474" s="136"/>
      <c r="E474" s="136"/>
      <c r="AI474" s="9" t="str">
        <f>IF('Compliance-Matrix'!AJ474=0,"",'Compliance-Matrix'!AJ474)</f>
        <v/>
      </c>
    </row>
    <row r="475" spans="1:35" x14ac:dyDescent="0.2">
      <c r="A475" s="129"/>
      <c r="B475" s="172" t="str">
        <f>IF(AI475="","",IF('Compliance-Matrix'!B475=0,"",'Compliance-Matrix'!B475))</f>
        <v/>
      </c>
      <c r="C475" s="131"/>
      <c r="D475" s="136"/>
      <c r="E475" s="136"/>
      <c r="AI475" s="9" t="str">
        <f>IF('Compliance-Matrix'!AJ475=0,"",'Compliance-Matrix'!AJ475)</f>
        <v/>
      </c>
    </row>
    <row r="476" spans="1:35" x14ac:dyDescent="0.2">
      <c r="A476" s="129"/>
      <c r="B476" s="134" t="str">
        <f>IF(AI476="","",IF('Compliance-Matrix'!B476=0,"",'Compliance-Matrix'!B476))</f>
        <v/>
      </c>
      <c r="C476" s="131" t="str">
        <f>IF(AI476="","",IF('Compliance-Matrix'!C476=0,"",'Compliance-Matrix'!C476))</f>
        <v/>
      </c>
      <c r="D476" s="136"/>
      <c r="E476" s="136"/>
      <c r="AI476" s="9" t="str">
        <f>IF('Compliance-Matrix'!AJ476=0,"",'Compliance-Matrix'!AJ476)</f>
        <v/>
      </c>
    </row>
    <row r="477" spans="1:35" x14ac:dyDescent="0.2">
      <c r="A477" s="129"/>
      <c r="B477" s="134" t="str">
        <f>IF(AI477="","",IF('Compliance-Matrix'!B477=0,"",'Compliance-Matrix'!B477))</f>
        <v/>
      </c>
      <c r="C477" s="131" t="str">
        <f>IF(AI477="","",IF('Compliance-Matrix'!C477=0,"",'Compliance-Matrix'!C477))</f>
        <v/>
      </c>
      <c r="D477" s="136"/>
      <c r="E477" s="136"/>
      <c r="AI477" s="9" t="str">
        <f>IF('Compliance-Matrix'!AJ477=0,"",'Compliance-Matrix'!AJ477)</f>
        <v/>
      </c>
    </row>
    <row r="478" spans="1:35" x14ac:dyDescent="0.2">
      <c r="A478" s="129"/>
      <c r="B478" s="134" t="str">
        <f>IF(AI478="","",IF('Compliance-Matrix'!B478=0,"",'Compliance-Matrix'!B478))</f>
        <v/>
      </c>
      <c r="C478" s="138" t="str">
        <f>IF(AI478="","",IF('Compliance-Matrix'!C478=0,"",'Compliance-Matrix'!C478))</f>
        <v/>
      </c>
      <c r="D478" s="136"/>
      <c r="E478" s="136"/>
      <c r="AI478" s="9" t="str">
        <f>IF('Compliance-Matrix'!AJ478=0,"",'Compliance-Matrix'!AJ478)</f>
        <v/>
      </c>
    </row>
    <row r="479" spans="1:35" x14ac:dyDescent="0.2">
      <c r="A479" s="129"/>
      <c r="B479" s="134" t="str">
        <f>IF(AI479="","",IF('Compliance-Matrix'!B479=0,"",'Compliance-Matrix'!B479))</f>
        <v/>
      </c>
      <c r="C479" s="131" t="str">
        <f>IF(AI479="","",IF('Compliance-Matrix'!C479=0,"",'Compliance-Matrix'!C479))</f>
        <v/>
      </c>
      <c r="D479" s="136"/>
      <c r="E479" s="136"/>
      <c r="AI479" s="9" t="str">
        <f>IF('Compliance-Matrix'!AJ479=0,"",'Compliance-Matrix'!AJ479)</f>
        <v/>
      </c>
    </row>
    <row r="480" spans="1:35" x14ac:dyDescent="0.2">
      <c r="A480" s="129"/>
      <c r="B480" s="134" t="str">
        <f>IF(AI480="","",IF('Compliance-Matrix'!B480=0,"",'Compliance-Matrix'!B480))</f>
        <v/>
      </c>
      <c r="C480" s="131" t="str">
        <f>IF(AI480="","",IF('Compliance-Matrix'!C480=0,"",'Compliance-Matrix'!C480))</f>
        <v/>
      </c>
      <c r="D480" s="136"/>
      <c r="E480" s="136"/>
      <c r="AI480" s="9" t="str">
        <f>IF('Compliance-Matrix'!AJ480=0,"",'Compliance-Matrix'!AJ480)</f>
        <v/>
      </c>
    </row>
    <row r="481" spans="1:35" x14ac:dyDescent="0.2">
      <c r="A481" s="129"/>
      <c r="B481" s="134" t="str">
        <f>IF(AI481="","",IF('Compliance-Matrix'!B481=0,"",'Compliance-Matrix'!B481))</f>
        <v/>
      </c>
      <c r="C481" s="131" t="str">
        <f>IF(AI481="","",IF('Compliance-Matrix'!C481=0,"",'Compliance-Matrix'!C481))</f>
        <v/>
      </c>
      <c r="D481" s="136"/>
      <c r="E481" s="136"/>
      <c r="AI481" s="9" t="str">
        <f>IF('Compliance-Matrix'!AJ481=0,"",'Compliance-Matrix'!AJ481)</f>
        <v/>
      </c>
    </row>
    <row r="482" spans="1:35" x14ac:dyDescent="0.2">
      <c r="A482" s="129"/>
      <c r="B482" s="134" t="str">
        <f>IF(AI482="","",IF('Compliance-Matrix'!B482=0,"",'Compliance-Matrix'!B482))</f>
        <v/>
      </c>
      <c r="C482" s="131" t="str">
        <f>IF(AI482="","",IF('Compliance-Matrix'!C482=0,"",'Compliance-Matrix'!C482))</f>
        <v/>
      </c>
      <c r="D482" s="136"/>
      <c r="E482" s="136"/>
      <c r="AI482" s="9" t="str">
        <f>IF('Compliance-Matrix'!AJ482=0,"",'Compliance-Matrix'!AJ482)</f>
        <v/>
      </c>
    </row>
    <row r="483" spans="1:35" x14ac:dyDescent="0.2">
      <c r="A483" s="129"/>
      <c r="B483" s="134" t="str">
        <f>IF(AI483="","",IF('Compliance-Matrix'!B483=0,"",'Compliance-Matrix'!B483))</f>
        <v/>
      </c>
      <c r="C483" s="131" t="str">
        <f>IF(AI483="","",IF('Compliance-Matrix'!C483=0,"",'Compliance-Matrix'!C483))</f>
        <v/>
      </c>
      <c r="D483" s="136"/>
      <c r="E483" s="136"/>
      <c r="AI483" s="9" t="str">
        <f>IF('Compliance-Matrix'!AJ483=0,"",'Compliance-Matrix'!AJ483)</f>
        <v/>
      </c>
    </row>
    <row r="484" spans="1:35" x14ac:dyDescent="0.2">
      <c r="A484" s="129"/>
      <c r="B484" s="134" t="str">
        <f>IF(AI484="","",IF('Compliance-Matrix'!B484=0,"",'Compliance-Matrix'!B484))</f>
        <v/>
      </c>
      <c r="C484" s="131" t="str">
        <f>IF(AI484="","",IF('Compliance-Matrix'!C484=0,"",'Compliance-Matrix'!C484))</f>
        <v/>
      </c>
      <c r="D484" s="136"/>
      <c r="E484" s="136"/>
      <c r="AI484" s="9" t="str">
        <f>IF('Compliance-Matrix'!AJ484=0,"",'Compliance-Matrix'!AJ484)</f>
        <v/>
      </c>
    </row>
    <row r="485" spans="1:35" x14ac:dyDescent="0.2">
      <c r="A485" s="129"/>
      <c r="B485" s="134" t="str">
        <f>IF(AI485="","",IF('Compliance-Matrix'!B485=0,"",'Compliance-Matrix'!B485))</f>
        <v/>
      </c>
      <c r="C485" s="131" t="str">
        <f>IF(AI485="","",IF('Compliance-Matrix'!C485=0,"",'Compliance-Matrix'!C485))</f>
        <v/>
      </c>
      <c r="D485" s="136"/>
      <c r="E485" s="136"/>
      <c r="AI485" s="9" t="str">
        <f>IF('Compliance-Matrix'!AJ485=0,"",'Compliance-Matrix'!AJ485)</f>
        <v/>
      </c>
    </row>
    <row r="486" spans="1:35" x14ac:dyDescent="0.2">
      <c r="A486" s="129"/>
      <c r="B486" s="172" t="str">
        <f>IF(AI486="","",IF('Compliance-Matrix'!B486=0,"",'Compliance-Matrix'!B486))</f>
        <v/>
      </c>
      <c r="C486" s="131"/>
      <c r="D486" s="136"/>
      <c r="E486" s="136"/>
      <c r="AI486" s="9" t="str">
        <f>IF('Compliance-Matrix'!AJ486=0,"",'Compliance-Matrix'!AJ486)</f>
        <v/>
      </c>
    </row>
    <row r="487" spans="1:35" x14ac:dyDescent="0.2">
      <c r="A487" s="129"/>
      <c r="B487" s="134" t="str">
        <f>IF(AI487="","",IF('Compliance-Matrix'!B487=0,"",'Compliance-Matrix'!B487))</f>
        <v/>
      </c>
      <c r="C487" s="131" t="str">
        <f>IF(AI487="","",IF('Compliance-Matrix'!C487=0,"",'Compliance-Matrix'!C487))</f>
        <v/>
      </c>
      <c r="D487" s="136"/>
      <c r="E487" s="136"/>
      <c r="AI487" s="9" t="str">
        <f>IF('Compliance-Matrix'!AJ487=0,"",'Compliance-Matrix'!AJ487)</f>
        <v/>
      </c>
    </row>
    <row r="488" spans="1:35" x14ac:dyDescent="0.2">
      <c r="A488" s="129"/>
      <c r="B488" s="134" t="str">
        <f>IF(AI488="","",IF('Compliance-Matrix'!B488=0,"",'Compliance-Matrix'!B488))</f>
        <v/>
      </c>
      <c r="C488" s="131" t="str">
        <f>IF(AI488="","",IF('Compliance-Matrix'!C488=0,"",'Compliance-Matrix'!C488))</f>
        <v/>
      </c>
      <c r="D488" s="136"/>
      <c r="E488" s="136"/>
      <c r="AI488" s="9" t="str">
        <f>IF('Compliance-Matrix'!AJ488=0,"",'Compliance-Matrix'!AJ488)</f>
        <v/>
      </c>
    </row>
    <row r="489" spans="1:35" x14ac:dyDescent="0.2">
      <c r="A489" s="129"/>
      <c r="B489" s="134" t="str">
        <f>IF(AI489="","",IF('Compliance-Matrix'!B489=0,"",'Compliance-Matrix'!B489))</f>
        <v/>
      </c>
      <c r="C489" s="138" t="str">
        <f>IF(AI489="","",IF('Compliance-Matrix'!C489=0,"",'Compliance-Matrix'!C489))</f>
        <v/>
      </c>
      <c r="D489" s="136"/>
      <c r="E489" s="136"/>
      <c r="AI489" s="9" t="str">
        <f>IF('Compliance-Matrix'!AJ489=0,"",'Compliance-Matrix'!AJ489)</f>
        <v/>
      </c>
    </row>
    <row r="490" spans="1:35" x14ac:dyDescent="0.2">
      <c r="A490" s="129"/>
      <c r="B490" s="134" t="str">
        <f>IF(AI490="","",IF('Compliance-Matrix'!B490=0,"",'Compliance-Matrix'!B490))</f>
        <v/>
      </c>
      <c r="C490" s="131" t="str">
        <f>IF(AI490="","",IF('Compliance-Matrix'!C490=0,"",'Compliance-Matrix'!C490))</f>
        <v/>
      </c>
      <c r="D490" s="136"/>
      <c r="E490" s="136"/>
      <c r="AI490" s="9" t="str">
        <f>IF('Compliance-Matrix'!AJ490=0,"",'Compliance-Matrix'!AJ490)</f>
        <v/>
      </c>
    </row>
    <row r="491" spans="1:35" x14ac:dyDescent="0.2">
      <c r="A491" s="129"/>
      <c r="B491" s="134" t="str">
        <f>IF(AI491="","",IF('Compliance-Matrix'!B491=0,"",'Compliance-Matrix'!B491))</f>
        <v/>
      </c>
      <c r="C491" s="131" t="str">
        <f>IF(AI491="","",IF('Compliance-Matrix'!C491=0,"",'Compliance-Matrix'!C491))</f>
        <v/>
      </c>
      <c r="D491" s="136"/>
      <c r="E491" s="136"/>
      <c r="AI491" s="9" t="str">
        <f>IF('Compliance-Matrix'!AJ491=0,"",'Compliance-Matrix'!AJ491)</f>
        <v/>
      </c>
    </row>
    <row r="492" spans="1:35" x14ac:dyDescent="0.2">
      <c r="A492" s="129"/>
      <c r="B492" s="134" t="str">
        <f>IF(AI492="","",IF('Compliance-Matrix'!B492=0,"",'Compliance-Matrix'!B492))</f>
        <v/>
      </c>
      <c r="C492" s="131" t="str">
        <f>IF(AI492="","",IF('Compliance-Matrix'!C492=0,"",'Compliance-Matrix'!C492))</f>
        <v/>
      </c>
      <c r="D492" s="136"/>
      <c r="E492" s="136"/>
      <c r="AI492" s="9" t="str">
        <f>IF('Compliance-Matrix'!AJ492=0,"",'Compliance-Matrix'!AJ492)</f>
        <v/>
      </c>
    </row>
    <row r="493" spans="1:35" x14ac:dyDescent="0.2">
      <c r="A493" s="129"/>
      <c r="B493" s="134" t="str">
        <f>IF(AI493="","",IF('Compliance-Matrix'!B493=0,"",'Compliance-Matrix'!B493))</f>
        <v/>
      </c>
      <c r="C493" s="131" t="str">
        <f>IF(AI493="","",IF('Compliance-Matrix'!C493=0,"",'Compliance-Matrix'!C493))</f>
        <v/>
      </c>
      <c r="D493" s="136"/>
      <c r="E493" s="136"/>
      <c r="AI493" s="9" t="str">
        <f>IF('Compliance-Matrix'!AJ493=0,"",'Compliance-Matrix'!AJ493)</f>
        <v/>
      </c>
    </row>
    <row r="494" spans="1:35" x14ac:dyDescent="0.2">
      <c r="A494" s="129"/>
      <c r="B494" s="134" t="str">
        <f>IF(AI494="","",IF('Compliance-Matrix'!B494=0,"",'Compliance-Matrix'!B494))</f>
        <v/>
      </c>
      <c r="C494" s="131" t="str">
        <f>IF(AI494="","",IF('Compliance-Matrix'!C494=0,"",'Compliance-Matrix'!C494))</f>
        <v/>
      </c>
      <c r="D494" s="136"/>
      <c r="E494" s="136"/>
      <c r="AI494" s="9" t="str">
        <f>IF('Compliance-Matrix'!AJ494=0,"",'Compliance-Matrix'!AJ494)</f>
        <v/>
      </c>
    </row>
    <row r="495" spans="1:35" x14ac:dyDescent="0.2">
      <c r="A495" s="129"/>
      <c r="B495" s="134" t="str">
        <f>IF(AI495="","",IF('Compliance-Matrix'!B495=0,"",'Compliance-Matrix'!B495))</f>
        <v/>
      </c>
      <c r="C495" s="131" t="str">
        <f>IF(AI495="","",IF('Compliance-Matrix'!C495=0,"",'Compliance-Matrix'!C495))</f>
        <v/>
      </c>
      <c r="D495" s="136"/>
      <c r="E495" s="136"/>
      <c r="AI495" s="9" t="str">
        <f>IF('Compliance-Matrix'!AJ495=0,"",'Compliance-Matrix'!AJ495)</f>
        <v/>
      </c>
    </row>
    <row r="496" spans="1:35" x14ac:dyDescent="0.2">
      <c r="A496" s="129"/>
      <c r="B496" s="134" t="str">
        <f>IF(AI496="","",IF('Compliance-Matrix'!B496=0,"",'Compliance-Matrix'!B496))</f>
        <v/>
      </c>
      <c r="C496" s="131" t="str">
        <f>IF(AI496="","",IF('Compliance-Matrix'!C496=0,"",'Compliance-Matrix'!C496))</f>
        <v/>
      </c>
      <c r="D496" s="136"/>
      <c r="E496" s="136"/>
      <c r="AI496" s="9" t="str">
        <f>IF('Compliance-Matrix'!AJ496=0,"",'Compliance-Matrix'!AJ496)</f>
        <v/>
      </c>
    </row>
    <row r="497" spans="1:35" x14ac:dyDescent="0.2">
      <c r="A497" s="129"/>
      <c r="B497" s="134" t="str">
        <f>IF(AI497="","",IF('Compliance-Matrix'!B497=0,"",'Compliance-Matrix'!B497))</f>
        <v/>
      </c>
      <c r="C497" s="131" t="str">
        <f>IF(AI497="","",IF('Compliance-Matrix'!C497=0,"",'Compliance-Matrix'!C497))</f>
        <v/>
      </c>
      <c r="D497" s="136"/>
      <c r="E497" s="136"/>
      <c r="AI497" s="9" t="str">
        <f>IF('Compliance-Matrix'!AJ497=0,"",'Compliance-Matrix'!AJ497)</f>
        <v/>
      </c>
    </row>
    <row r="498" spans="1:35" x14ac:dyDescent="0.2">
      <c r="A498" s="129"/>
      <c r="B498" s="134" t="str">
        <f>IF(AI498="","",IF('Compliance-Matrix'!B498=0,"",'Compliance-Matrix'!B498))</f>
        <v/>
      </c>
      <c r="C498" s="131" t="str">
        <f>IF(AI498="","",IF('Compliance-Matrix'!C498=0,"",'Compliance-Matrix'!C498))</f>
        <v/>
      </c>
      <c r="D498" s="136"/>
      <c r="E498" s="136"/>
      <c r="AI498" s="9" t="str">
        <f>IF('Compliance-Matrix'!AJ498=0,"",'Compliance-Matrix'!AJ498)</f>
        <v/>
      </c>
    </row>
    <row r="499" spans="1:35" x14ac:dyDescent="0.2">
      <c r="A499" s="153"/>
      <c r="B499" s="154" t="str">
        <f>IF(AI499="","",IF('Compliance-Matrix'!B499=0,"",'Compliance-Matrix'!B499))</f>
        <v/>
      </c>
      <c r="C499" s="155" t="str">
        <f>IF(AI499="","",IF('Compliance-Matrix'!C499=0,"",'Compliance-Matrix'!C499))</f>
        <v/>
      </c>
      <c r="D499" s="155"/>
      <c r="E499" s="156"/>
      <c r="AI499" s="9" t="str">
        <f>IF('Compliance-Matrix'!AJ499=0,"",'Compliance-Matrix'!AJ499)</f>
        <v/>
      </c>
    </row>
    <row r="500" spans="1:35" x14ac:dyDescent="0.2">
      <c r="A500" s="153"/>
      <c r="B500" s="154" t="str">
        <f>IF(AI500="","",IF('Compliance-Matrix'!B500=0,"",'Compliance-Matrix'!B500))</f>
        <v/>
      </c>
      <c r="C500" s="155" t="str">
        <f>IF(AI500="","",IF('Compliance-Matrix'!C500=0,"",'Compliance-Matrix'!C500))</f>
        <v/>
      </c>
      <c r="D500" s="155"/>
      <c r="E500" s="156"/>
      <c r="AI500" s="9" t="str">
        <f>IF('Compliance-Matrix'!AJ500=0,"",'Compliance-Matrix'!AJ500)</f>
        <v/>
      </c>
    </row>
    <row r="501" spans="1:35" ht="15.75" x14ac:dyDescent="0.2">
      <c r="A501" s="129"/>
      <c r="B501" s="161" t="str">
        <f>IF(AI501="","",IF('Compliance-Matrix'!B501=0,"",'Compliance-Matrix'!B501))</f>
        <v/>
      </c>
      <c r="C501" s="131" t="str">
        <f>IF(AI501="","",IF('Compliance-Matrix'!C501=0,"",'Compliance-Matrix'!C501))</f>
        <v/>
      </c>
      <c r="D501" s="136"/>
      <c r="E501" s="136"/>
      <c r="AI501" s="9" t="str">
        <f>IF('Compliance-Matrix'!AJ501=0,"",'Compliance-Matrix'!AJ501)</f>
        <v/>
      </c>
    </row>
    <row r="502" spans="1:35" x14ac:dyDescent="0.2">
      <c r="A502" s="129"/>
      <c r="B502" s="134" t="str">
        <f>IF(AI502="","",IF('Compliance-Matrix'!B502=0,"",'Compliance-Matrix'!B502))</f>
        <v/>
      </c>
      <c r="C502" s="131" t="str">
        <f>IF(AI502="","",IF('Compliance-Matrix'!C502=0,"",'Compliance-Matrix'!C502))</f>
        <v/>
      </c>
      <c r="D502" s="136"/>
      <c r="E502" s="136"/>
      <c r="AI502" s="9" t="str">
        <f>IF('Compliance-Matrix'!AJ502=0,"",'Compliance-Matrix'!AJ502)</f>
        <v/>
      </c>
    </row>
    <row r="503" spans="1:35" x14ac:dyDescent="0.2">
      <c r="A503" s="129"/>
      <c r="B503" s="134" t="str">
        <f>IF(AI503="","",IF('Compliance-Matrix'!B503=0,"",'Compliance-Matrix'!B503))</f>
        <v/>
      </c>
      <c r="C503" s="131" t="str">
        <f>IF(AI503="","",IF('Compliance-Matrix'!C503=0,"",'Compliance-Matrix'!C503))</f>
        <v/>
      </c>
      <c r="D503" s="136"/>
      <c r="E503" s="136"/>
      <c r="AI503" s="9" t="str">
        <f>IF('Compliance-Matrix'!AJ503=0,"",'Compliance-Matrix'!AJ503)</f>
        <v/>
      </c>
    </row>
    <row r="504" spans="1:35" x14ac:dyDescent="0.2">
      <c r="A504" s="129"/>
      <c r="B504" s="134" t="str">
        <f>IF(AI504="","",IF('Compliance-Matrix'!B504=0,"",'Compliance-Matrix'!B504))</f>
        <v/>
      </c>
      <c r="C504" s="138" t="str">
        <f>IF(AI504="","",IF('Compliance-Matrix'!C504=0,"",'Compliance-Matrix'!C504))</f>
        <v/>
      </c>
      <c r="D504" s="136"/>
      <c r="E504" s="136"/>
      <c r="AI504" s="9" t="str">
        <f>IF('Compliance-Matrix'!AJ504=0,"",'Compliance-Matrix'!AJ504)</f>
        <v/>
      </c>
    </row>
    <row r="505" spans="1:35" x14ac:dyDescent="0.2">
      <c r="A505" s="129"/>
      <c r="B505" s="134" t="str">
        <f>IF(AI505="","",IF('Compliance-Matrix'!B505=0,"",'Compliance-Matrix'!B505))</f>
        <v/>
      </c>
      <c r="C505" s="131" t="str">
        <f>IF(AI505="","",IF('Compliance-Matrix'!C505=0,"",'Compliance-Matrix'!C505))</f>
        <v/>
      </c>
      <c r="D505" s="136"/>
      <c r="E505" s="136"/>
      <c r="AI505" s="9" t="str">
        <f>IF('Compliance-Matrix'!AJ505=0,"",'Compliance-Matrix'!AJ505)</f>
        <v/>
      </c>
    </row>
    <row r="506" spans="1:35" x14ac:dyDescent="0.2">
      <c r="A506" s="129"/>
      <c r="B506" s="134" t="str">
        <f>IF(AI506="","",IF('Compliance-Matrix'!B506=0,"",'Compliance-Matrix'!B506))</f>
        <v/>
      </c>
      <c r="C506" s="131" t="str">
        <f>IF(AI506="","",IF('Compliance-Matrix'!C506=0,"",'Compliance-Matrix'!C506))</f>
        <v/>
      </c>
      <c r="D506" s="136"/>
      <c r="E506" s="136"/>
      <c r="AI506" s="9" t="str">
        <f>IF('Compliance-Matrix'!AJ506=0,"",'Compliance-Matrix'!AJ506)</f>
        <v/>
      </c>
    </row>
    <row r="507" spans="1:35" x14ac:dyDescent="0.2">
      <c r="A507" s="129"/>
      <c r="B507" s="134" t="str">
        <f>IF(AI507="","",IF('Compliance-Matrix'!B507=0,"",'Compliance-Matrix'!B507))</f>
        <v/>
      </c>
      <c r="C507" s="131" t="str">
        <f>IF(AI507="","",IF('Compliance-Matrix'!C507=0,"",'Compliance-Matrix'!C507))</f>
        <v/>
      </c>
      <c r="D507" s="136"/>
      <c r="E507" s="136"/>
      <c r="AI507" s="9" t="str">
        <f>IF('Compliance-Matrix'!AJ507=0,"",'Compliance-Matrix'!AJ507)</f>
        <v/>
      </c>
    </row>
    <row r="508" spans="1:35" x14ac:dyDescent="0.2">
      <c r="A508" s="129"/>
      <c r="B508" s="134" t="str">
        <f>IF(AI508="","",IF('Compliance-Matrix'!B508=0,"",'Compliance-Matrix'!B508))</f>
        <v/>
      </c>
      <c r="C508" s="131" t="str">
        <f>IF(AI508="","",IF('Compliance-Matrix'!C508=0,"",'Compliance-Matrix'!C508))</f>
        <v/>
      </c>
      <c r="D508" s="136"/>
      <c r="E508" s="136"/>
      <c r="AI508" s="9" t="str">
        <f>IF('Compliance-Matrix'!AJ508=0,"",'Compliance-Matrix'!AJ508)</f>
        <v/>
      </c>
    </row>
    <row r="509" spans="1:35" ht="15.75" x14ac:dyDescent="0.2">
      <c r="A509" s="129"/>
      <c r="B509" s="142" t="str">
        <f>IF(AI509="","",IF('Compliance-Matrix'!B509=0,"",'Compliance-Matrix'!B509))</f>
        <v/>
      </c>
      <c r="C509" s="140" t="str">
        <f>IF(AI509="","",IF('Compliance-Matrix'!C509=0,"",'Compliance-Matrix'!C509))</f>
        <v/>
      </c>
      <c r="D509" s="136"/>
      <c r="E509" s="136"/>
      <c r="AI509" s="9" t="str">
        <f>IF('Compliance-Matrix'!AJ509=0,"",'Compliance-Matrix'!AJ509)</f>
        <v/>
      </c>
    </row>
    <row r="510" spans="1:35" x14ac:dyDescent="0.2">
      <c r="A510" s="129"/>
      <c r="B510" s="173"/>
      <c r="C510" s="174"/>
      <c r="D510" s="136"/>
      <c r="E510" s="136"/>
      <c r="AI510" s="9" t="str">
        <f>IF('Compliance-Matrix'!AJ510=0,"",'Compliance-Matrix'!AJ510)</f>
        <v/>
      </c>
    </row>
    <row r="511" spans="1:35" x14ac:dyDescent="0.2">
      <c r="A511" s="129"/>
      <c r="B511" s="173"/>
      <c r="C511" s="175"/>
      <c r="D511" s="136"/>
      <c r="E511" s="136"/>
    </row>
    <row r="512" spans="1:35" x14ac:dyDescent="0.2">
      <c r="A512" s="129"/>
      <c r="B512" s="173"/>
      <c r="C512" s="175"/>
      <c r="D512" s="136"/>
      <c r="E512" s="136"/>
    </row>
    <row r="513" spans="1:5" x14ac:dyDescent="0.2">
      <c r="A513" s="129"/>
      <c r="B513" s="173"/>
      <c r="C513" s="174"/>
      <c r="D513" s="136"/>
      <c r="E513" s="136"/>
    </row>
    <row r="514" spans="1:5" x14ac:dyDescent="0.2">
      <c r="A514" s="129"/>
      <c r="B514" s="173"/>
      <c r="C514" s="175"/>
      <c r="D514" s="136"/>
      <c r="E514" s="136"/>
    </row>
    <row r="515" spans="1:5" x14ac:dyDescent="0.2">
      <c r="A515" s="129"/>
      <c r="B515" s="173"/>
      <c r="C515" s="175"/>
      <c r="D515" s="136"/>
      <c r="E515" s="136"/>
    </row>
    <row r="516" spans="1:5" x14ac:dyDescent="0.2">
      <c r="A516" s="129"/>
      <c r="B516" s="173"/>
      <c r="C516" s="174"/>
      <c r="D516" s="136"/>
      <c r="E516" s="136"/>
    </row>
    <row r="517" spans="1:5" x14ac:dyDescent="0.2">
      <c r="A517" s="129"/>
      <c r="B517" s="173"/>
      <c r="C517" s="174"/>
      <c r="D517" s="136"/>
      <c r="E517" s="136"/>
    </row>
    <row r="518" spans="1:5" x14ac:dyDescent="0.2">
      <c r="A518" s="129"/>
      <c r="B518" s="173"/>
      <c r="C518" s="174"/>
      <c r="D518" s="136"/>
      <c r="E518" s="136"/>
    </row>
    <row r="519" spans="1:5" x14ac:dyDescent="0.2">
      <c r="A519" s="129"/>
      <c r="B519" s="173"/>
      <c r="C519" s="174"/>
      <c r="D519" s="136"/>
      <c r="E519" s="136"/>
    </row>
    <row r="520" spans="1:5" x14ac:dyDescent="0.2">
      <c r="A520" s="129"/>
      <c r="B520" s="173"/>
      <c r="C520" s="174"/>
      <c r="D520" s="136"/>
      <c r="E520" s="136"/>
    </row>
    <row r="521" spans="1:5" x14ac:dyDescent="0.2">
      <c r="A521" s="129"/>
      <c r="B521" s="173"/>
      <c r="C521" s="176"/>
      <c r="D521" s="136"/>
      <c r="E521" s="136"/>
    </row>
    <row r="522" spans="1:5" x14ac:dyDescent="0.2">
      <c r="A522" s="129"/>
      <c r="B522" s="173"/>
      <c r="C522" s="174"/>
      <c r="D522" s="136"/>
      <c r="E522" s="136"/>
    </row>
    <row r="523" spans="1:5" x14ac:dyDescent="0.2">
      <c r="A523" s="129"/>
      <c r="B523" s="173"/>
      <c r="C523" s="174"/>
      <c r="D523" s="136"/>
      <c r="E523" s="136"/>
    </row>
    <row r="524" spans="1:5" x14ac:dyDescent="0.2">
      <c r="A524" s="129"/>
      <c r="B524" s="173"/>
      <c r="C524" s="174"/>
      <c r="D524" s="136"/>
      <c r="E524" s="136"/>
    </row>
    <row r="525" spans="1:5" x14ac:dyDescent="0.2">
      <c r="A525" s="129"/>
      <c r="B525" s="173"/>
      <c r="C525" s="174"/>
      <c r="D525" s="136"/>
      <c r="E525" s="136"/>
    </row>
    <row r="526" spans="1:5" x14ac:dyDescent="0.2">
      <c r="A526" s="129"/>
      <c r="B526" s="173"/>
      <c r="C526" s="174"/>
      <c r="D526" s="136"/>
      <c r="E526" s="136"/>
    </row>
    <row r="527" spans="1:5" x14ac:dyDescent="0.2">
      <c r="A527" s="129"/>
      <c r="B527" s="173"/>
      <c r="C527" s="174"/>
      <c r="D527" s="136"/>
      <c r="E527" s="136"/>
    </row>
    <row r="528" spans="1:5" x14ac:dyDescent="0.2">
      <c r="A528" s="129"/>
      <c r="B528" s="173"/>
      <c r="C528" s="174"/>
      <c r="D528" s="136"/>
      <c r="E528" s="136"/>
    </row>
    <row r="529" spans="1:5" x14ac:dyDescent="0.2">
      <c r="A529" s="129"/>
      <c r="B529" s="173"/>
      <c r="C529" s="174"/>
      <c r="D529" s="136"/>
      <c r="E529" s="136"/>
    </row>
    <row r="530" spans="1:5" x14ac:dyDescent="0.2">
      <c r="A530" s="129"/>
      <c r="B530" s="173"/>
      <c r="C530" s="174"/>
      <c r="D530" s="136"/>
      <c r="E530" s="136"/>
    </row>
    <row r="531" spans="1:5" x14ac:dyDescent="0.2">
      <c r="A531" s="129"/>
      <c r="B531" s="173"/>
      <c r="C531" s="174"/>
      <c r="D531" s="136"/>
      <c r="E531" s="136"/>
    </row>
    <row r="532" spans="1:5" x14ac:dyDescent="0.2">
      <c r="A532" s="129"/>
      <c r="B532" s="173"/>
      <c r="C532" s="174"/>
      <c r="D532" s="136"/>
      <c r="E532" s="136"/>
    </row>
    <row r="533" spans="1:5" x14ac:dyDescent="0.2">
      <c r="A533" s="129"/>
      <c r="B533" s="173"/>
      <c r="C533" s="174"/>
      <c r="D533" s="136"/>
      <c r="E533" s="136"/>
    </row>
    <row r="534" spans="1:5" x14ac:dyDescent="0.2">
      <c r="A534" s="129"/>
      <c r="B534" s="177"/>
      <c r="C534" s="174"/>
      <c r="D534" s="136"/>
      <c r="E534" s="136"/>
    </row>
    <row r="535" spans="1:5" x14ac:dyDescent="0.2">
      <c r="A535" s="129"/>
      <c r="B535" s="173"/>
      <c r="C535" s="174"/>
      <c r="D535" s="136"/>
      <c r="E535" s="136"/>
    </row>
    <row r="536" spans="1:5" x14ac:dyDescent="0.2">
      <c r="A536" s="178"/>
      <c r="B536" s="173"/>
      <c r="C536" s="174"/>
      <c r="D536" s="126"/>
      <c r="E536" s="126"/>
    </row>
    <row r="537" spans="1:5" x14ac:dyDescent="0.2">
      <c r="A537" s="178"/>
      <c r="B537" s="173"/>
      <c r="C537" s="174"/>
      <c r="D537" s="126"/>
      <c r="E537" s="126"/>
    </row>
    <row r="538" spans="1:5" x14ac:dyDescent="0.2">
      <c r="A538" s="178"/>
      <c r="B538" s="173"/>
      <c r="C538" s="174"/>
      <c r="D538" s="126"/>
      <c r="E538" s="126"/>
    </row>
    <row r="539" spans="1:5" x14ac:dyDescent="0.2">
      <c r="A539" s="178"/>
      <c r="B539" s="173"/>
      <c r="C539" s="174"/>
      <c r="D539" s="126"/>
      <c r="E539" s="126"/>
    </row>
    <row r="540" spans="1:5" x14ac:dyDescent="0.2">
      <c r="A540" s="178"/>
      <c r="B540" s="173"/>
      <c r="C540" s="174"/>
      <c r="D540" s="126"/>
      <c r="E540" s="126"/>
    </row>
    <row r="541" spans="1:5" x14ac:dyDescent="0.2">
      <c r="A541" s="178"/>
      <c r="B541" s="173"/>
      <c r="C541" s="174"/>
      <c r="D541" s="126"/>
      <c r="E541" s="126"/>
    </row>
    <row r="542" spans="1:5" x14ac:dyDescent="0.2">
      <c r="A542" s="178"/>
      <c r="B542" s="173"/>
      <c r="C542" s="174"/>
      <c r="D542" s="126"/>
      <c r="E542" s="126"/>
    </row>
    <row r="543" spans="1:5" x14ac:dyDescent="0.2">
      <c r="A543" s="178"/>
      <c r="B543" s="173"/>
      <c r="C543" s="174"/>
      <c r="D543" s="126"/>
      <c r="E543" s="126"/>
    </row>
    <row r="544" spans="1:5" x14ac:dyDescent="0.2">
      <c r="A544" s="178"/>
      <c r="B544" s="173"/>
      <c r="C544" s="174"/>
      <c r="D544" s="126"/>
      <c r="E544" s="126"/>
    </row>
    <row r="545" spans="1:5" x14ac:dyDescent="0.2">
      <c r="A545" s="178"/>
      <c r="B545" s="173"/>
      <c r="C545" s="174"/>
      <c r="D545" s="126"/>
      <c r="E545" s="126"/>
    </row>
    <row r="546" spans="1:5" x14ac:dyDescent="0.2">
      <c r="A546" s="178"/>
      <c r="B546" s="173"/>
      <c r="C546" s="174"/>
      <c r="D546" s="126"/>
      <c r="E546" s="126"/>
    </row>
    <row r="547" spans="1:5" x14ac:dyDescent="0.2">
      <c r="A547" s="178"/>
      <c r="B547" s="173"/>
      <c r="C547" s="174"/>
      <c r="D547" s="126"/>
      <c r="E547" s="126"/>
    </row>
    <row r="548" spans="1:5" x14ac:dyDescent="0.2">
      <c r="A548" s="178"/>
      <c r="B548" s="173"/>
      <c r="C548" s="174"/>
      <c r="D548" s="126"/>
      <c r="E548" s="126"/>
    </row>
    <row r="549" spans="1:5" x14ac:dyDescent="0.2">
      <c r="A549" s="178"/>
      <c r="B549" s="173"/>
      <c r="C549" s="174"/>
      <c r="D549" s="126"/>
      <c r="E549" s="126"/>
    </row>
    <row r="550" spans="1:5" x14ac:dyDescent="0.2">
      <c r="A550" s="178"/>
      <c r="B550" s="173"/>
      <c r="C550" s="174"/>
      <c r="D550" s="126"/>
      <c r="E550" s="126"/>
    </row>
    <row r="551" spans="1:5" x14ac:dyDescent="0.2">
      <c r="A551" s="178"/>
      <c r="B551" s="173"/>
      <c r="C551" s="174"/>
      <c r="D551" s="126"/>
      <c r="E551" s="126"/>
    </row>
    <row r="552" spans="1:5" x14ac:dyDescent="0.2">
      <c r="A552" s="178"/>
      <c r="B552" s="173"/>
      <c r="C552" s="174"/>
      <c r="D552" s="126"/>
      <c r="E552" s="126"/>
    </row>
    <row r="553" spans="1:5" x14ac:dyDescent="0.2">
      <c r="A553" s="178"/>
      <c r="B553" s="173"/>
      <c r="C553" s="174"/>
      <c r="D553" s="126"/>
      <c r="E553" s="126"/>
    </row>
    <row r="554" spans="1:5" x14ac:dyDescent="0.2">
      <c r="A554" s="178"/>
      <c r="B554" s="173"/>
      <c r="C554" s="174"/>
      <c r="D554" s="126"/>
      <c r="E554" s="126"/>
    </row>
    <row r="555" spans="1:5" x14ac:dyDescent="0.2">
      <c r="A555" s="178"/>
      <c r="B555" s="173"/>
      <c r="C555" s="174"/>
      <c r="D555" s="126"/>
      <c r="E555" s="126"/>
    </row>
    <row r="556" spans="1:5" x14ac:dyDescent="0.2">
      <c r="A556" s="178"/>
      <c r="B556" s="173"/>
      <c r="C556" s="174"/>
      <c r="D556" s="126"/>
      <c r="E556" s="126"/>
    </row>
    <row r="557" spans="1:5" x14ac:dyDescent="0.2">
      <c r="A557" s="178"/>
      <c r="B557" s="173"/>
      <c r="C557" s="174"/>
      <c r="D557" s="126"/>
      <c r="E557" s="126"/>
    </row>
    <row r="558" spans="1:5" x14ac:dyDescent="0.2">
      <c r="A558" s="178"/>
      <c r="B558" s="173"/>
      <c r="C558" s="174"/>
      <c r="D558" s="126"/>
      <c r="E558" s="126"/>
    </row>
    <row r="559" spans="1:5" x14ac:dyDescent="0.2">
      <c r="A559" s="178"/>
      <c r="B559" s="173"/>
      <c r="C559" s="174"/>
      <c r="D559" s="126"/>
      <c r="E559" s="126"/>
    </row>
    <row r="560" spans="1:5" x14ac:dyDescent="0.2">
      <c r="A560" s="178"/>
      <c r="B560" s="173"/>
      <c r="C560" s="174"/>
      <c r="D560" s="126"/>
      <c r="E560" s="126"/>
    </row>
    <row r="561" spans="1:35" x14ac:dyDescent="0.2">
      <c r="A561" s="178"/>
      <c r="B561" s="177"/>
      <c r="C561" s="174"/>
      <c r="D561" s="126"/>
      <c r="E561" s="126"/>
    </row>
    <row r="562" spans="1:35" x14ac:dyDescent="0.2">
      <c r="A562" s="153"/>
      <c r="B562" s="154" t="str">
        <f>IF(AI562="","",IF('Compliance-Matrix'!B562=0,"",'Compliance-Matrix'!B562))</f>
        <v/>
      </c>
      <c r="C562" s="155" t="str">
        <f>IF(AI562="","",IF('Compliance-Matrix'!C562=0,"",'Compliance-Matrix'!C562))</f>
        <v/>
      </c>
      <c r="D562" s="155"/>
      <c r="E562" s="156"/>
      <c r="AI562">
        <v>1</v>
      </c>
    </row>
    <row r="563" spans="1:35" x14ac:dyDescent="0.2">
      <c r="A563" s="8"/>
    </row>
    <row r="564" spans="1:35" x14ac:dyDescent="0.2">
      <c r="A564" s="8"/>
    </row>
    <row r="565" spans="1:35" x14ac:dyDescent="0.2">
      <c r="A565" s="8"/>
    </row>
    <row r="566" spans="1:35" x14ac:dyDescent="0.2">
      <c r="A566" s="8"/>
    </row>
    <row r="567" spans="1:35" x14ac:dyDescent="0.2">
      <c r="A567" s="8"/>
    </row>
    <row r="568" spans="1:35" x14ac:dyDescent="0.2">
      <c r="A568" s="8"/>
    </row>
    <row r="569" spans="1:35" x14ac:dyDescent="0.2">
      <c r="A569" s="8"/>
    </row>
    <row r="570" spans="1:35" x14ac:dyDescent="0.2">
      <c r="A570" s="8"/>
    </row>
    <row r="571" spans="1:35" x14ac:dyDescent="0.2">
      <c r="A571" s="8"/>
    </row>
    <row r="572" spans="1:35" x14ac:dyDescent="0.2">
      <c r="A572" s="8"/>
    </row>
    <row r="573" spans="1:35" x14ac:dyDescent="0.2">
      <c r="A573" s="8"/>
    </row>
    <row r="574" spans="1:35" x14ac:dyDescent="0.2">
      <c r="A574" s="8"/>
    </row>
    <row r="575" spans="1:35" x14ac:dyDescent="0.2">
      <c r="A575" s="8"/>
    </row>
    <row r="576" spans="1:35" x14ac:dyDescent="0.2">
      <c r="A576" s="8"/>
    </row>
    <row r="577" spans="1:1" x14ac:dyDescent="0.2">
      <c r="A577" s="8"/>
    </row>
    <row r="578" spans="1:1" x14ac:dyDescent="0.2">
      <c r="A578" s="8"/>
    </row>
    <row r="579" spans="1:1" x14ac:dyDescent="0.2">
      <c r="A579" s="8"/>
    </row>
    <row r="580" spans="1:1" x14ac:dyDescent="0.2">
      <c r="A580" s="8"/>
    </row>
    <row r="581" spans="1:1" x14ac:dyDescent="0.2">
      <c r="A581" s="8"/>
    </row>
    <row r="582" spans="1:1" x14ac:dyDescent="0.2">
      <c r="A582" s="8"/>
    </row>
    <row r="583" spans="1:1" x14ac:dyDescent="0.2">
      <c r="A583" s="8"/>
    </row>
    <row r="584" spans="1:1" x14ac:dyDescent="0.2">
      <c r="A584" s="8"/>
    </row>
    <row r="585" spans="1:1" x14ac:dyDescent="0.2">
      <c r="A585" s="8"/>
    </row>
    <row r="586" spans="1:1" x14ac:dyDescent="0.2">
      <c r="A586" s="8"/>
    </row>
    <row r="587" spans="1:1" x14ac:dyDescent="0.2">
      <c r="A587" s="8"/>
    </row>
    <row r="588" spans="1:1" x14ac:dyDescent="0.2">
      <c r="A588" s="8"/>
    </row>
    <row r="589" spans="1:1" x14ac:dyDescent="0.2">
      <c r="A589" s="8"/>
    </row>
    <row r="590" spans="1:1" x14ac:dyDescent="0.2">
      <c r="A590" s="8"/>
    </row>
    <row r="591" spans="1:1" x14ac:dyDescent="0.2">
      <c r="A591" s="8"/>
    </row>
    <row r="592" spans="1:1" x14ac:dyDescent="0.2">
      <c r="A592" s="8"/>
    </row>
    <row r="593" spans="1:3" x14ac:dyDescent="0.2">
      <c r="A593" s="8"/>
    </row>
    <row r="594" spans="1:3" x14ac:dyDescent="0.2">
      <c r="A594" s="8"/>
    </row>
    <row r="595" spans="1:3" x14ac:dyDescent="0.2">
      <c r="A595" s="8"/>
    </row>
    <row r="596" spans="1:3" x14ac:dyDescent="0.2">
      <c r="A596" s="8"/>
    </row>
    <row r="597" spans="1:3" x14ac:dyDescent="0.2">
      <c r="A597" s="8"/>
    </row>
    <row r="598" spans="1:3" x14ac:dyDescent="0.2">
      <c r="A598" s="8"/>
    </row>
    <row r="599" spans="1:3" x14ac:dyDescent="0.2">
      <c r="A599" s="8"/>
    </row>
    <row r="600" spans="1:3" x14ac:dyDescent="0.2">
      <c r="A600" s="8"/>
    </row>
    <row r="601" spans="1:3" x14ac:dyDescent="0.2">
      <c r="A601" s="8"/>
    </row>
    <row r="602" spans="1:3" x14ac:dyDescent="0.2">
      <c r="A602" s="8"/>
    </row>
    <row r="603" spans="1:3" x14ac:dyDescent="0.2">
      <c r="A603" s="8"/>
    </row>
    <row r="604" spans="1:3" x14ac:dyDescent="0.2">
      <c r="A604" s="8"/>
    </row>
    <row r="605" spans="1:3" x14ac:dyDescent="0.2">
      <c r="A605" s="8"/>
    </row>
    <row r="606" spans="1:3" x14ac:dyDescent="0.2">
      <c r="A606" s="8"/>
    </row>
    <row r="607" spans="1:3" x14ac:dyDescent="0.2">
      <c r="A607" s="70"/>
      <c r="B607" s="8"/>
      <c r="C607" s="70"/>
    </row>
    <row r="608" spans="1:3" x14ac:dyDescent="0.2">
      <c r="A608" s="8"/>
      <c r="B608" s="13"/>
    </row>
    <row r="609" spans="1:3" x14ac:dyDescent="0.2">
      <c r="A609" s="8"/>
    </row>
    <row r="610" spans="1:3" x14ac:dyDescent="0.2">
      <c r="A610" s="8"/>
    </row>
    <row r="611" spans="1:3" x14ac:dyDescent="0.2">
      <c r="A611" s="8"/>
    </row>
    <row r="612" spans="1:3" x14ac:dyDescent="0.2">
      <c r="A612" s="8"/>
      <c r="C612" s="15"/>
    </row>
    <row r="613" spans="1:3" x14ac:dyDescent="0.2">
      <c r="A613" s="8"/>
      <c r="C613" s="15"/>
    </row>
    <row r="614" spans="1:3" x14ac:dyDescent="0.2">
      <c r="A614" s="8"/>
      <c r="C614" s="15"/>
    </row>
    <row r="615" spans="1:3" x14ac:dyDescent="0.2">
      <c r="A615" s="8"/>
    </row>
    <row r="616" spans="1:3" x14ac:dyDescent="0.2">
      <c r="A616" s="8"/>
    </row>
    <row r="617" spans="1:3" x14ac:dyDescent="0.2">
      <c r="A617" s="8"/>
    </row>
    <row r="618" spans="1:3" x14ac:dyDescent="0.2">
      <c r="A618" s="8"/>
      <c r="C618" s="15"/>
    </row>
    <row r="619" spans="1:3" x14ac:dyDescent="0.2">
      <c r="A619" s="8"/>
    </row>
    <row r="620" spans="1:3" x14ac:dyDescent="0.2">
      <c r="A620" s="8"/>
    </row>
    <row r="621" spans="1:3" x14ac:dyDescent="0.2">
      <c r="A621" s="8"/>
    </row>
    <row r="622" spans="1:3" x14ac:dyDescent="0.2">
      <c r="A622" s="8"/>
      <c r="C622" s="15"/>
    </row>
    <row r="623" spans="1:3" x14ac:dyDescent="0.2">
      <c r="A623" s="8"/>
    </row>
    <row r="624" spans="1:3" x14ac:dyDescent="0.2">
      <c r="A624" s="8"/>
    </row>
    <row r="625" spans="1:3" x14ac:dyDescent="0.2">
      <c r="A625" s="8"/>
    </row>
    <row r="626" spans="1:3" x14ac:dyDescent="0.2">
      <c r="A626" s="8"/>
      <c r="C626" s="15"/>
    </row>
    <row r="627" spans="1:3" x14ac:dyDescent="0.2">
      <c r="A627" s="8"/>
    </row>
    <row r="628" spans="1:3" x14ac:dyDescent="0.2">
      <c r="A628" s="8"/>
    </row>
    <row r="629" spans="1:3" x14ac:dyDescent="0.2">
      <c r="A629" s="8"/>
    </row>
    <row r="630" spans="1:3" x14ac:dyDescent="0.2">
      <c r="A630" s="8"/>
      <c r="C630" s="15"/>
    </row>
    <row r="631" spans="1:3" x14ac:dyDescent="0.2">
      <c r="A631" s="8"/>
    </row>
    <row r="632" spans="1:3" x14ac:dyDescent="0.2">
      <c r="A632" s="8"/>
    </row>
    <row r="633" spans="1:3" x14ac:dyDescent="0.2">
      <c r="A633" s="8"/>
    </row>
    <row r="634" spans="1:3" x14ac:dyDescent="0.2">
      <c r="A634" s="8"/>
    </row>
    <row r="635" spans="1:3" x14ac:dyDescent="0.2">
      <c r="A635" s="8"/>
    </row>
    <row r="636" spans="1:3" x14ac:dyDescent="0.2">
      <c r="A636" s="8"/>
    </row>
    <row r="637" spans="1:3" x14ac:dyDescent="0.2">
      <c r="A637" s="8"/>
    </row>
    <row r="638" spans="1:3" x14ac:dyDescent="0.2">
      <c r="A638" s="8"/>
    </row>
    <row r="639" spans="1:3" x14ac:dyDescent="0.2">
      <c r="A639" s="8"/>
    </row>
    <row r="640" spans="1:3" x14ac:dyDescent="0.2">
      <c r="A640" s="8"/>
    </row>
    <row r="641" spans="1:1" x14ac:dyDescent="0.2">
      <c r="A641" s="8"/>
    </row>
    <row r="642" spans="1:1" x14ac:dyDescent="0.2">
      <c r="A642" s="8"/>
    </row>
    <row r="643" spans="1:1" x14ac:dyDescent="0.2">
      <c r="A643" s="8"/>
    </row>
    <row r="644" spans="1:1" x14ac:dyDescent="0.2">
      <c r="A644" s="8"/>
    </row>
    <row r="645" spans="1:1" x14ac:dyDescent="0.2">
      <c r="A645" s="8"/>
    </row>
    <row r="646" spans="1:1" x14ac:dyDescent="0.2">
      <c r="A646" s="8"/>
    </row>
    <row r="647" spans="1:1" x14ac:dyDescent="0.2">
      <c r="A647" s="8"/>
    </row>
    <row r="648" spans="1:1" x14ac:dyDescent="0.2">
      <c r="A648" s="8"/>
    </row>
    <row r="649" spans="1:1" x14ac:dyDescent="0.2">
      <c r="A649" s="8"/>
    </row>
    <row r="650" spans="1:1" x14ac:dyDescent="0.2">
      <c r="A650" s="8"/>
    </row>
    <row r="651" spans="1:1" x14ac:dyDescent="0.2">
      <c r="A651" s="8"/>
    </row>
    <row r="652" spans="1:1" x14ac:dyDescent="0.2">
      <c r="A652" s="8"/>
    </row>
    <row r="653" spans="1:1" x14ac:dyDescent="0.2">
      <c r="A653" s="8"/>
    </row>
    <row r="654" spans="1:1" x14ac:dyDescent="0.2">
      <c r="A654" s="8"/>
    </row>
    <row r="655" spans="1:1" x14ac:dyDescent="0.2">
      <c r="A655" s="8"/>
    </row>
    <row r="656" spans="1:1" x14ac:dyDescent="0.2">
      <c r="A656" s="8"/>
    </row>
    <row r="657" spans="1:3" x14ac:dyDescent="0.2">
      <c r="A657" s="8"/>
    </row>
    <row r="658" spans="1:3" x14ac:dyDescent="0.2">
      <c r="A658" s="8"/>
    </row>
    <row r="659" spans="1:3" x14ac:dyDescent="0.2">
      <c r="A659" s="8"/>
    </row>
    <row r="660" spans="1:3" x14ac:dyDescent="0.2">
      <c r="A660" s="8"/>
    </row>
    <row r="661" spans="1:3" x14ac:dyDescent="0.2">
      <c r="A661" s="8"/>
    </row>
    <row r="662" spans="1:3" x14ac:dyDescent="0.2">
      <c r="A662" s="8"/>
    </row>
    <row r="663" spans="1:3" x14ac:dyDescent="0.2">
      <c r="A663" s="8"/>
    </row>
    <row r="664" spans="1:3" x14ac:dyDescent="0.2">
      <c r="A664" s="8"/>
    </row>
    <row r="665" spans="1:3" x14ac:dyDescent="0.2">
      <c r="A665" s="8"/>
    </row>
    <row r="666" spans="1:3" x14ac:dyDescent="0.2">
      <c r="A666" s="8"/>
    </row>
    <row r="667" spans="1:3" x14ac:dyDescent="0.2">
      <c r="A667" s="8"/>
    </row>
    <row r="668" spans="1:3" x14ac:dyDescent="0.2">
      <c r="A668" s="8"/>
    </row>
    <row r="669" spans="1:3" x14ac:dyDescent="0.2">
      <c r="A669" s="70"/>
      <c r="B669" s="8"/>
      <c r="C669" s="70"/>
    </row>
    <row r="670" spans="1:3" x14ac:dyDescent="0.2">
      <c r="A670" s="8"/>
      <c r="B670" s="13"/>
    </row>
    <row r="671" spans="1:3" x14ac:dyDescent="0.2">
      <c r="A671" s="8"/>
    </row>
    <row r="672" spans="1:3" x14ac:dyDescent="0.2">
      <c r="A672" s="8"/>
    </row>
    <row r="673" spans="1:3" x14ac:dyDescent="0.2">
      <c r="A673" s="8"/>
    </row>
    <row r="674" spans="1:3" x14ac:dyDescent="0.2">
      <c r="A674" s="8"/>
    </row>
    <row r="675" spans="1:3" x14ac:dyDescent="0.2">
      <c r="A675" s="8"/>
    </row>
    <row r="676" spans="1:3" x14ac:dyDescent="0.2">
      <c r="A676" s="8"/>
    </row>
    <row r="677" spans="1:3" x14ac:dyDescent="0.2">
      <c r="A677" s="8"/>
    </row>
    <row r="678" spans="1:3" x14ac:dyDescent="0.2">
      <c r="A678" s="8"/>
    </row>
    <row r="679" spans="1:3" x14ac:dyDescent="0.2">
      <c r="A679" s="8"/>
    </row>
    <row r="680" spans="1:3" x14ac:dyDescent="0.2">
      <c r="A680" s="8"/>
    </row>
    <row r="681" spans="1:3" x14ac:dyDescent="0.2">
      <c r="A681" s="8"/>
    </row>
    <row r="682" spans="1:3" x14ac:dyDescent="0.2">
      <c r="A682" s="8"/>
    </row>
    <row r="683" spans="1:3" x14ac:dyDescent="0.2">
      <c r="A683" s="8"/>
    </row>
    <row r="684" spans="1:3" x14ac:dyDescent="0.2">
      <c r="A684" s="8"/>
    </row>
    <row r="685" spans="1:3" x14ac:dyDescent="0.2">
      <c r="A685" s="8"/>
    </row>
    <row r="686" spans="1:3" x14ac:dyDescent="0.2">
      <c r="A686" s="8"/>
    </row>
    <row r="687" spans="1:3" x14ac:dyDescent="0.2">
      <c r="A687" s="70"/>
      <c r="B687" s="8"/>
      <c r="C687" s="70"/>
    </row>
    <row r="688" spans="1:3" x14ac:dyDescent="0.2">
      <c r="A688" s="8"/>
      <c r="B688" s="13"/>
    </row>
    <row r="689" spans="1:2" x14ac:dyDescent="0.2">
      <c r="A689" s="8"/>
    </row>
    <row r="690" spans="1:2" x14ac:dyDescent="0.2">
      <c r="A690" s="8"/>
    </row>
    <row r="691" spans="1:2" x14ac:dyDescent="0.2">
      <c r="A691" s="8"/>
    </row>
    <row r="692" spans="1:2" x14ac:dyDescent="0.2">
      <c r="A692" s="8"/>
    </row>
    <row r="693" spans="1:2" x14ac:dyDescent="0.2">
      <c r="A693" s="8"/>
    </row>
    <row r="694" spans="1:2" x14ac:dyDescent="0.2">
      <c r="A694" s="8"/>
    </row>
    <row r="695" spans="1:2" x14ac:dyDescent="0.2">
      <c r="A695" s="8"/>
    </row>
    <row r="696" spans="1:2" x14ac:dyDescent="0.2">
      <c r="A696" s="8"/>
    </row>
    <row r="697" spans="1:2" x14ac:dyDescent="0.2">
      <c r="A697" s="8"/>
    </row>
    <row r="698" spans="1:2" x14ac:dyDescent="0.2">
      <c r="A698" s="8"/>
    </row>
    <row r="699" spans="1:2" x14ac:dyDescent="0.2">
      <c r="A699" s="8"/>
    </row>
    <row r="700" spans="1:2" x14ac:dyDescent="0.2">
      <c r="A700" s="8"/>
    </row>
    <row r="701" spans="1:2" x14ac:dyDescent="0.2">
      <c r="A701" s="8"/>
    </row>
    <row r="702" spans="1:2" x14ac:dyDescent="0.2">
      <c r="A702" s="8"/>
    </row>
    <row r="703" spans="1:2" x14ac:dyDescent="0.2">
      <c r="A703" s="8"/>
    </row>
    <row r="704" spans="1:2" x14ac:dyDescent="0.2">
      <c r="A704" s="8"/>
      <c r="B704" s="13"/>
    </row>
    <row r="705" spans="1:2" x14ac:dyDescent="0.2">
      <c r="A705" s="8"/>
    </row>
    <row r="706" spans="1:2" x14ac:dyDescent="0.2">
      <c r="A706" s="8"/>
    </row>
    <row r="707" spans="1:2" x14ac:dyDescent="0.2">
      <c r="A707" s="8"/>
    </row>
    <row r="708" spans="1:2" x14ac:dyDescent="0.2">
      <c r="A708" s="8"/>
    </row>
    <row r="709" spans="1:2" x14ac:dyDescent="0.2">
      <c r="A709" s="8"/>
    </row>
    <row r="710" spans="1:2" x14ac:dyDescent="0.2">
      <c r="A710" s="8"/>
    </row>
    <row r="711" spans="1:2" x14ac:dyDescent="0.2">
      <c r="A711" s="8"/>
    </row>
    <row r="712" spans="1:2" x14ac:dyDescent="0.2">
      <c r="A712" s="8"/>
    </row>
    <row r="713" spans="1:2" x14ac:dyDescent="0.2">
      <c r="A713" s="8"/>
    </row>
    <row r="714" spans="1:2" x14ac:dyDescent="0.2">
      <c r="A714" s="8"/>
    </row>
    <row r="715" spans="1:2" x14ac:dyDescent="0.2">
      <c r="A715" s="8"/>
    </row>
    <row r="716" spans="1:2" x14ac:dyDescent="0.2">
      <c r="A716" s="8"/>
    </row>
    <row r="717" spans="1:2" x14ac:dyDescent="0.2">
      <c r="A717" s="8"/>
    </row>
    <row r="718" spans="1:2" x14ac:dyDescent="0.2">
      <c r="A718" s="8"/>
    </row>
    <row r="719" spans="1:2" x14ac:dyDescent="0.2">
      <c r="A719" s="8"/>
    </row>
    <row r="720" spans="1:2" x14ac:dyDescent="0.2">
      <c r="A720" s="8"/>
      <c r="B720" s="13"/>
    </row>
    <row r="721" spans="1:1" x14ac:dyDescent="0.2">
      <c r="A721" s="8"/>
    </row>
    <row r="722" spans="1:1" x14ac:dyDescent="0.2">
      <c r="A722" s="8"/>
    </row>
    <row r="723" spans="1:1" x14ac:dyDescent="0.2">
      <c r="A723" s="8"/>
    </row>
    <row r="724" spans="1:1" x14ac:dyDescent="0.2">
      <c r="A724" s="8"/>
    </row>
    <row r="725" spans="1:1" x14ac:dyDescent="0.2">
      <c r="A725" s="8"/>
    </row>
    <row r="726" spans="1:1" x14ac:dyDescent="0.2">
      <c r="A726" s="8"/>
    </row>
    <row r="727" spans="1:1" x14ac:dyDescent="0.2">
      <c r="A727" s="8"/>
    </row>
    <row r="728" spans="1:1" x14ac:dyDescent="0.2">
      <c r="A728" s="8"/>
    </row>
    <row r="729" spans="1:1" x14ac:dyDescent="0.2">
      <c r="A729" s="8"/>
    </row>
    <row r="730" spans="1:1" x14ac:dyDescent="0.2">
      <c r="A730" s="8"/>
    </row>
    <row r="731" spans="1:1" x14ac:dyDescent="0.2">
      <c r="A731" s="8"/>
    </row>
    <row r="732" spans="1:1" x14ac:dyDescent="0.2">
      <c r="A732" s="8"/>
    </row>
    <row r="733" spans="1:1" x14ac:dyDescent="0.2">
      <c r="A733" s="8"/>
    </row>
    <row r="734" spans="1:1" x14ac:dyDescent="0.2">
      <c r="A734" s="8"/>
    </row>
    <row r="735" spans="1:1" x14ac:dyDescent="0.2">
      <c r="A735" s="8"/>
    </row>
    <row r="736" spans="1:1" x14ac:dyDescent="0.2">
      <c r="A736" s="8"/>
    </row>
    <row r="737" spans="1:2" x14ac:dyDescent="0.2">
      <c r="A737" s="8"/>
    </row>
    <row r="738" spans="1:2" x14ac:dyDescent="0.2">
      <c r="A738" s="8"/>
    </row>
    <row r="739" spans="1:2" x14ac:dyDescent="0.2">
      <c r="A739" s="8"/>
    </row>
    <row r="740" spans="1:2" x14ac:dyDescent="0.2">
      <c r="A740" s="8"/>
    </row>
    <row r="741" spans="1:2" x14ac:dyDescent="0.2">
      <c r="A741" s="8"/>
    </row>
    <row r="742" spans="1:2" x14ac:dyDescent="0.2">
      <c r="A742" s="8"/>
    </row>
    <row r="743" spans="1:2" x14ac:dyDescent="0.2">
      <c r="A743" s="8"/>
    </row>
    <row r="744" spans="1:2" x14ac:dyDescent="0.2">
      <c r="A744" s="8"/>
    </row>
    <row r="745" spans="1:2" x14ac:dyDescent="0.2">
      <c r="A745" s="8"/>
    </row>
    <row r="746" spans="1:2" x14ac:dyDescent="0.2">
      <c r="A746" s="8"/>
    </row>
    <row r="747" spans="1:2" x14ac:dyDescent="0.2">
      <c r="A747" s="8"/>
    </row>
    <row r="748" spans="1:2" x14ac:dyDescent="0.2">
      <c r="A748" s="8"/>
    </row>
    <row r="749" spans="1:2" x14ac:dyDescent="0.2">
      <c r="A749" s="8"/>
      <c r="B749" s="13"/>
    </row>
    <row r="750" spans="1:2" x14ac:dyDescent="0.2">
      <c r="A750" s="8"/>
      <c r="B750" s="13"/>
    </row>
    <row r="751" spans="1:2" x14ac:dyDescent="0.2">
      <c r="A751" s="8"/>
    </row>
    <row r="752" spans="1:2" x14ac:dyDescent="0.2">
      <c r="A752" s="8"/>
    </row>
    <row r="753" spans="1:3" x14ac:dyDescent="0.2">
      <c r="A753" s="8"/>
    </row>
    <row r="754" spans="1:3" x14ac:dyDescent="0.2">
      <c r="A754" s="8"/>
    </row>
    <row r="755" spans="1:3" x14ac:dyDescent="0.2">
      <c r="A755" s="8"/>
    </row>
    <row r="756" spans="1:3" x14ac:dyDescent="0.2">
      <c r="A756" s="8"/>
    </row>
    <row r="757" spans="1:3" x14ac:dyDescent="0.2">
      <c r="A757" s="8"/>
    </row>
    <row r="758" spans="1:3" x14ac:dyDescent="0.2">
      <c r="A758" s="8"/>
    </row>
    <row r="759" spans="1:3" x14ac:dyDescent="0.2">
      <c r="A759" s="8"/>
    </row>
    <row r="760" spans="1:3" x14ac:dyDescent="0.2">
      <c r="A760" s="8"/>
    </row>
    <row r="761" spans="1:3" x14ac:dyDescent="0.2">
      <c r="A761" s="8"/>
    </row>
    <row r="762" spans="1:3" x14ac:dyDescent="0.2">
      <c r="A762" s="8"/>
    </row>
    <row r="763" spans="1:3" x14ac:dyDescent="0.2">
      <c r="A763" s="8"/>
      <c r="C763" s="15"/>
    </row>
    <row r="764" spans="1:3" x14ac:dyDescent="0.2">
      <c r="A764" s="8"/>
      <c r="C764" s="15"/>
    </row>
    <row r="765" spans="1:3" x14ac:dyDescent="0.2">
      <c r="A765" s="8"/>
      <c r="C765" s="15"/>
    </row>
    <row r="766" spans="1:3" x14ac:dyDescent="0.2">
      <c r="A766" s="8"/>
      <c r="C766" s="15"/>
    </row>
    <row r="767" spans="1:3" x14ac:dyDescent="0.2">
      <c r="A767" s="8"/>
      <c r="C767" s="15"/>
    </row>
    <row r="768" spans="1:3" x14ac:dyDescent="0.2">
      <c r="A768" s="8"/>
      <c r="C768" s="15"/>
    </row>
    <row r="769" spans="1:3" x14ac:dyDescent="0.2">
      <c r="A769" s="8"/>
      <c r="C769" s="15"/>
    </row>
    <row r="770" spans="1:3" x14ac:dyDescent="0.2">
      <c r="A770" s="8"/>
      <c r="C770" s="15"/>
    </row>
    <row r="771" spans="1:3" x14ac:dyDescent="0.2">
      <c r="A771" s="8"/>
      <c r="C771" s="15"/>
    </row>
    <row r="772" spans="1:3" x14ac:dyDescent="0.2">
      <c r="A772" s="8"/>
      <c r="C772" s="15"/>
    </row>
    <row r="773" spans="1:3" x14ac:dyDescent="0.2">
      <c r="A773" s="8"/>
      <c r="C773" s="15"/>
    </row>
    <row r="774" spans="1:3" x14ac:dyDescent="0.2">
      <c r="A774" s="8"/>
      <c r="C774" s="15"/>
    </row>
    <row r="775" spans="1:3" x14ac:dyDescent="0.2">
      <c r="A775" s="8"/>
      <c r="C775" s="15"/>
    </row>
    <row r="776" spans="1:3" x14ac:dyDescent="0.2">
      <c r="A776" s="8"/>
    </row>
    <row r="777" spans="1:3" x14ac:dyDescent="0.2">
      <c r="A777" s="8"/>
    </row>
    <row r="778" spans="1:3" x14ac:dyDescent="0.2">
      <c r="A778" s="8"/>
      <c r="B778" s="13"/>
      <c r="C778" s="16"/>
    </row>
    <row r="779" spans="1:3" x14ac:dyDescent="0.2">
      <c r="A779" s="8"/>
    </row>
    <row r="780" spans="1:3" x14ac:dyDescent="0.2">
      <c r="A780" s="8"/>
    </row>
    <row r="781" spans="1:3" x14ac:dyDescent="0.2">
      <c r="A781" s="8"/>
    </row>
    <row r="782" spans="1:3" x14ac:dyDescent="0.2">
      <c r="A782" s="8"/>
    </row>
    <row r="783" spans="1:3" x14ac:dyDescent="0.2">
      <c r="A783" s="8"/>
    </row>
    <row r="784" spans="1:3" x14ac:dyDescent="0.2">
      <c r="A784" s="8"/>
    </row>
    <row r="785" spans="1:3" x14ac:dyDescent="0.2">
      <c r="A785" s="8"/>
      <c r="C785" s="15"/>
    </row>
    <row r="786" spans="1:3" x14ac:dyDescent="0.2">
      <c r="A786" s="8"/>
      <c r="C786" s="15"/>
    </row>
    <row r="787" spans="1:3" x14ac:dyDescent="0.2">
      <c r="A787" s="8"/>
      <c r="C787" s="15"/>
    </row>
    <row r="788" spans="1:3" x14ac:dyDescent="0.2">
      <c r="A788" s="8"/>
      <c r="C788" s="15"/>
    </row>
    <row r="789" spans="1:3" x14ac:dyDescent="0.2">
      <c r="A789" s="8"/>
      <c r="C789" s="15"/>
    </row>
    <row r="790" spans="1:3" x14ac:dyDescent="0.2">
      <c r="A790" s="8"/>
      <c r="C790" s="15"/>
    </row>
    <row r="791" spans="1:3" x14ac:dyDescent="0.2">
      <c r="A791" s="8"/>
      <c r="C791" s="15"/>
    </row>
    <row r="792" spans="1:3" x14ac:dyDescent="0.2">
      <c r="A792" s="8"/>
      <c r="C792" s="15"/>
    </row>
    <row r="793" spans="1:3" x14ac:dyDescent="0.2">
      <c r="A793" s="8"/>
      <c r="C793" s="15"/>
    </row>
    <row r="794" spans="1:3" x14ac:dyDescent="0.2">
      <c r="A794" s="8"/>
      <c r="C794" s="15"/>
    </row>
    <row r="795" spans="1:3" x14ac:dyDescent="0.2">
      <c r="A795" s="8"/>
    </row>
    <row r="796" spans="1:3" x14ac:dyDescent="0.2">
      <c r="A796" s="8"/>
    </row>
    <row r="797" spans="1:3" x14ac:dyDescent="0.2">
      <c r="A797" s="8"/>
      <c r="B797" s="13"/>
    </row>
    <row r="798" spans="1:3" x14ac:dyDescent="0.2">
      <c r="A798" s="8"/>
    </row>
    <row r="799" spans="1:3" x14ac:dyDescent="0.2">
      <c r="A799" s="8"/>
    </row>
    <row r="800" spans="1:3" x14ac:dyDescent="0.2">
      <c r="A800" s="8"/>
    </row>
    <row r="801" spans="1:2" x14ac:dyDescent="0.2">
      <c r="A801" s="8"/>
    </row>
    <row r="802" spans="1:2" x14ac:dyDescent="0.2">
      <c r="A802" s="8"/>
    </row>
    <row r="803" spans="1:2" x14ac:dyDescent="0.2">
      <c r="A803" s="8"/>
    </row>
    <row r="804" spans="1:2" x14ac:dyDescent="0.2">
      <c r="A804" s="8"/>
    </row>
    <row r="805" spans="1:2" x14ac:dyDescent="0.2">
      <c r="A805" s="8"/>
    </row>
    <row r="806" spans="1:2" x14ac:dyDescent="0.2">
      <c r="A806" s="8"/>
    </row>
    <row r="807" spans="1:2" x14ac:dyDescent="0.2">
      <c r="A807" s="8"/>
    </row>
    <row r="808" spans="1:2" x14ac:dyDescent="0.2">
      <c r="A808" s="8"/>
    </row>
    <row r="809" spans="1:2" x14ac:dyDescent="0.2">
      <c r="A809" s="8"/>
    </row>
    <row r="810" spans="1:2" x14ac:dyDescent="0.2">
      <c r="A810" s="8"/>
    </row>
    <row r="811" spans="1:2" x14ac:dyDescent="0.2">
      <c r="A811" s="8"/>
    </row>
    <row r="812" spans="1:2" x14ac:dyDescent="0.2">
      <c r="A812" s="8"/>
      <c r="B812" s="13"/>
    </row>
    <row r="813" spans="1:2" x14ac:dyDescent="0.2">
      <c r="A813" s="8"/>
    </row>
    <row r="814" spans="1:2" x14ac:dyDescent="0.2">
      <c r="A814" s="8"/>
    </row>
    <row r="815" spans="1:2" x14ac:dyDescent="0.2">
      <c r="A815" s="8"/>
    </row>
    <row r="816" spans="1:2" x14ac:dyDescent="0.2">
      <c r="A816" s="8"/>
    </row>
    <row r="817" spans="1:1" x14ac:dyDescent="0.2">
      <c r="A817" s="8"/>
    </row>
    <row r="818" spans="1:1" x14ac:dyDescent="0.2">
      <c r="A818" s="8"/>
    </row>
    <row r="819" spans="1:1" x14ac:dyDescent="0.2">
      <c r="A819" s="8"/>
    </row>
    <row r="820" spans="1:1" x14ac:dyDescent="0.2">
      <c r="A820" s="8"/>
    </row>
    <row r="821" spans="1:1" x14ac:dyDescent="0.2">
      <c r="A821" s="8"/>
    </row>
    <row r="822" spans="1:1" x14ac:dyDescent="0.2">
      <c r="A822" s="8"/>
    </row>
    <row r="823" spans="1:1" x14ac:dyDescent="0.2">
      <c r="A823" s="8"/>
    </row>
    <row r="824" spans="1:1" x14ac:dyDescent="0.2">
      <c r="A824" s="8"/>
    </row>
    <row r="825" spans="1:1" x14ac:dyDescent="0.2">
      <c r="A825" s="8"/>
    </row>
    <row r="826" spans="1:1" x14ac:dyDescent="0.2">
      <c r="A826" s="8"/>
    </row>
    <row r="827" spans="1:1" x14ac:dyDescent="0.2">
      <c r="A827" s="8"/>
    </row>
    <row r="828" spans="1:1" x14ac:dyDescent="0.2">
      <c r="A828" s="8"/>
    </row>
    <row r="829" spans="1:1" x14ac:dyDescent="0.2">
      <c r="A829" s="8"/>
    </row>
    <row r="830" spans="1:1" x14ac:dyDescent="0.2">
      <c r="A830" s="8"/>
    </row>
    <row r="831" spans="1:1" x14ac:dyDescent="0.2">
      <c r="A831" s="8"/>
    </row>
    <row r="832" spans="1:1" x14ac:dyDescent="0.2">
      <c r="A832" s="8"/>
    </row>
    <row r="833" spans="1:2" x14ac:dyDescent="0.2">
      <c r="A833" s="8"/>
    </row>
    <row r="834" spans="1:2" x14ac:dyDescent="0.2">
      <c r="A834" s="8"/>
    </row>
    <row r="835" spans="1:2" x14ac:dyDescent="0.2">
      <c r="A835" s="8"/>
    </row>
    <row r="836" spans="1:2" x14ac:dyDescent="0.2">
      <c r="A836" s="8"/>
    </row>
    <row r="837" spans="1:2" x14ac:dyDescent="0.2">
      <c r="A837" s="8"/>
    </row>
    <row r="838" spans="1:2" x14ac:dyDescent="0.2">
      <c r="A838" s="8"/>
    </row>
    <row r="839" spans="1:2" x14ac:dyDescent="0.2">
      <c r="A839" s="8"/>
    </row>
    <row r="840" spans="1:2" x14ac:dyDescent="0.2">
      <c r="A840" s="8"/>
    </row>
    <row r="841" spans="1:2" x14ac:dyDescent="0.2">
      <c r="A841" s="8"/>
    </row>
    <row r="842" spans="1:2" x14ac:dyDescent="0.2">
      <c r="A842" s="8"/>
      <c r="B842" s="13"/>
    </row>
    <row r="843" spans="1:2" x14ac:dyDescent="0.2">
      <c r="A843" s="8"/>
    </row>
    <row r="844" spans="1:2" x14ac:dyDescent="0.2">
      <c r="A844" s="8"/>
    </row>
    <row r="845" spans="1:2" x14ac:dyDescent="0.2">
      <c r="A845" s="8"/>
    </row>
    <row r="846" spans="1:2" x14ac:dyDescent="0.2">
      <c r="A846" s="8"/>
    </row>
    <row r="847" spans="1:2" x14ac:dyDescent="0.2">
      <c r="A847" s="8"/>
    </row>
    <row r="848" spans="1:2" x14ac:dyDescent="0.2">
      <c r="A848" s="8"/>
    </row>
    <row r="849" spans="1:2" x14ac:dyDescent="0.2">
      <c r="A849" s="8"/>
    </row>
    <row r="850" spans="1:2" x14ac:dyDescent="0.2">
      <c r="A850" s="8"/>
    </row>
    <row r="851" spans="1:2" x14ac:dyDescent="0.2">
      <c r="A851" s="8"/>
    </row>
    <row r="852" spans="1:2" x14ac:dyDescent="0.2">
      <c r="A852" s="8"/>
    </row>
    <row r="853" spans="1:2" x14ac:dyDescent="0.2">
      <c r="A853" s="8"/>
    </row>
    <row r="854" spans="1:2" x14ac:dyDescent="0.2">
      <c r="A854" s="8"/>
    </row>
    <row r="855" spans="1:2" x14ac:dyDescent="0.2">
      <c r="A855" s="8"/>
    </row>
    <row r="856" spans="1:2" x14ac:dyDescent="0.2">
      <c r="A856" s="8"/>
    </row>
    <row r="857" spans="1:2" x14ac:dyDescent="0.2">
      <c r="A857" s="8"/>
      <c r="B857" s="13"/>
    </row>
    <row r="858" spans="1:2" x14ac:dyDescent="0.2">
      <c r="A858" s="8"/>
    </row>
    <row r="859" spans="1:2" x14ac:dyDescent="0.2">
      <c r="A859" s="8"/>
    </row>
    <row r="860" spans="1:2" x14ac:dyDescent="0.2">
      <c r="A860" s="8"/>
    </row>
    <row r="861" spans="1:2" x14ac:dyDescent="0.2">
      <c r="A861" s="8"/>
    </row>
    <row r="862" spans="1:2" x14ac:dyDescent="0.2">
      <c r="A862" s="8"/>
    </row>
    <row r="863" spans="1:2" x14ac:dyDescent="0.2">
      <c r="A863" s="8"/>
    </row>
    <row r="864" spans="1:2" x14ac:dyDescent="0.2">
      <c r="A864" s="8"/>
    </row>
    <row r="865" spans="1:3" x14ac:dyDescent="0.2">
      <c r="A865" s="8"/>
      <c r="C865" s="14"/>
    </row>
    <row r="866" spans="1:3" x14ac:dyDescent="0.2">
      <c r="A866" s="8"/>
    </row>
    <row r="867" spans="1:3" x14ac:dyDescent="0.2">
      <c r="A867" s="8"/>
    </row>
    <row r="868" spans="1:3" x14ac:dyDescent="0.2">
      <c r="A868" s="8"/>
    </row>
    <row r="869" spans="1:3" x14ac:dyDescent="0.2">
      <c r="A869" s="8"/>
    </row>
    <row r="870" spans="1:3" x14ac:dyDescent="0.2">
      <c r="A870" s="8"/>
      <c r="C870" s="14"/>
    </row>
    <row r="871" spans="1:3" x14ac:dyDescent="0.2">
      <c r="A871" s="8"/>
      <c r="C871" s="14"/>
    </row>
    <row r="872" spans="1:3" x14ac:dyDescent="0.2">
      <c r="A872" s="8"/>
      <c r="C872" s="14"/>
    </row>
    <row r="873" spans="1:3" x14ac:dyDescent="0.2">
      <c r="A873" s="8"/>
      <c r="C873" s="14"/>
    </row>
    <row r="874" spans="1:3" x14ac:dyDescent="0.2">
      <c r="A874" s="8"/>
      <c r="C874" s="14"/>
    </row>
    <row r="875" spans="1:3" x14ac:dyDescent="0.2">
      <c r="A875" s="8"/>
      <c r="C875" s="14"/>
    </row>
    <row r="876" spans="1:3" x14ac:dyDescent="0.2">
      <c r="A876" s="8"/>
      <c r="C876" s="14"/>
    </row>
    <row r="877" spans="1:3" x14ac:dyDescent="0.2">
      <c r="A877" s="8"/>
      <c r="C877" s="14"/>
    </row>
    <row r="878" spans="1:3" x14ac:dyDescent="0.2">
      <c r="A878" s="8"/>
      <c r="C878" s="14"/>
    </row>
    <row r="879" spans="1:3" x14ac:dyDescent="0.2">
      <c r="A879" s="8"/>
      <c r="C879" s="14"/>
    </row>
    <row r="880" spans="1:3" x14ac:dyDescent="0.2">
      <c r="A880" s="8"/>
      <c r="C880" s="14"/>
    </row>
    <row r="881" spans="1:3" x14ac:dyDescent="0.2">
      <c r="A881" s="8"/>
      <c r="C881" s="14"/>
    </row>
    <row r="882" spans="1:3" x14ac:dyDescent="0.2">
      <c r="A882" s="8"/>
      <c r="C882" s="14"/>
    </row>
    <row r="883" spans="1:3" x14ac:dyDescent="0.2">
      <c r="A883" s="8"/>
      <c r="C883" s="14"/>
    </row>
    <row r="884" spans="1:3" x14ac:dyDescent="0.2">
      <c r="A884" s="8"/>
      <c r="C884" s="14"/>
    </row>
    <row r="885" spans="1:3" x14ac:dyDescent="0.2">
      <c r="A885" s="8"/>
      <c r="C885" s="14"/>
    </row>
    <row r="886" spans="1:3" x14ac:dyDescent="0.2">
      <c r="A886" s="8"/>
      <c r="C886" s="14"/>
    </row>
    <row r="887" spans="1:3" x14ac:dyDescent="0.2">
      <c r="A887" s="8"/>
      <c r="C887" s="14"/>
    </row>
    <row r="888" spans="1:3" x14ac:dyDescent="0.2">
      <c r="A888" s="8"/>
    </row>
    <row r="889" spans="1:3" x14ac:dyDescent="0.2">
      <c r="A889" s="8"/>
    </row>
    <row r="890" spans="1:3" x14ac:dyDescent="0.2">
      <c r="A890" s="8"/>
    </row>
    <row r="891" spans="1:3" x14ac:dyDescent="0.2">
      <c r="A891" s="8"/>
    </row>
    <row r="892" spans="1:3" x14ac:dyDescent="0.2">
      <c r="A892" s="8"/>
      <c r="C892" s="14"/>
    </row>
    <row r="893" spans="1:3" x14ac:dyDescent="0.2">
      <c r="A893" s="8"/>
      <c r="C893" s="14"/>
    </row>
    <row r="894" spans="1:3" x14ac:dyDescent="0.2">
      <c r="A894" s="8"/>
      <c r="C894" s="14"/>
    </row>
    <row r="895" spans="1:3" x14ac:dyDescent="0.2">
      <c r="A895" s="8"/>
      <c r="C895" s="14"/>
    </row>
    <row r="896" spans="1:3" x14ac:dyDescent="0.2">
      <c r="A896" s="8"/>
      <c r="C896" s="14"/>
    </row>
    <row r="897" spans="1:3" x14ac:dyDescent="0.2">
      <c r="A897" s="8"/>
      <c r="C897" s="14"/>
    </row>
    <row r="898" spans="1:3" x14ac:dyDescent="0.2">
      <c r="A898" s="8"/>
      <c r="C898" s="14"/>
    </row>
    <row r="899" spans="1:3" x14ac:dyDescent="0.2">
      <c r="A899" s="8"/>
      <c r="C899" s="14"/>
    </row>
    <row r="900" spans="1:3" x14ac:dyDescent="0.2">
      <c r="A900" s="8"/>
      <c r="C900" s="14"/>
    </row>
    <row r="901" spans="1:3" x14ac:dyDescent="0.2">
      <c r="A901" s="8"/>
      <c r="C901" s="14"/>
    </row>
    <row r="902" spans="1:3" x14ac:dyDescent="0.2">
      <c r="A902" s="8"/>
      <c r="C902" s="14"/>
    </row>
    <row r="903" spans="1:3" x14ac:dyDescent="0.2">
      <c r="A903" s="8"/>
      <c r="C903" s="14"/>
    </row>
    <row r="904" spans="1:3" x14ac:dyDescent="0.2">
      <c r="A904" s="8"/>
    </row>
    <row r="905" spans="1:3" x14ac:dyDescent="0.2">
      <c r="A905" s="8"/>
    </row>
    <row r="906" spans="1:3" x14ac:dyDescent="0.2">
      <c r="A906" s="8"/>
      <c r="C906" s="14"/>
    </row>
    <row r="907" spans="1:3" x14ac:dyDescent="0.2">
      <c r="A907" s="8"/>
      <c r="C907" s="14"/>
    </row>
    <row r="908" spans="1:3" x14ac:dyDescent="0.2">
      <c r="A908" s="8"/>
      <c r="C908" s="17"/>
    </row>
    <row r="909" spans="1:3" x14ac:dyDescent="0.2">
      <c r="A909" s="8"/>
      <c r="C909" s="17"/>
    </row>
    <row r="910" spans="1:3" x14ac:dyDescent="0.2">
      <c r="A910" s="8"/>
      <c r="C910" s="17"/>
    </row>
    <row r="911" spans="1:3" x14ac:dyDescent="0.2">
      <c r="A911" s="8"/>
      <c r="C911" s="17"/>
    </row>
    <row r="912" spans="1:3" x14ac:dyDescent="0.2">
      <c r="A912" s="8"/>
      <c r="C912" s="17"/>
    </row>
    <row r="913" spans="1:3" x14ac:dyDescent="0.2">
      <c r="A913" s="8"/>
      <c r="C913" s="17"/>
    </row>
    <row r="914" spans="1:3" x14ac:dyDescent="0.2">
      <c r="A914" s="8"/>
      <c r="C914" s="17"/>
    </row>
    <row r="915" spans="1:3" x14ac:dyDescent="0.2">
      <c r="A915" s="8"/>
      <c r="C915" s="17"/>
    </row>
    <row r="916" spans="1:3" x14ac:dyDescent="0.2">
      <c r="A916" s="8"/>
      <c r="C916" s="17"/>
    </row>
    <row r="917" spans="1:3" x14ac:dyDescent="0.2">
      <c r="A917" s="8"/>
      <c r="C917" s="17"/>
    </row>
    <row r="918" spans="1:3" x14ac:dyDescent="0.2">
      <c r="A918" s="8"/>
    </row>
    <row r="919" spans="1:3" x14ac:dyDescent="0.2">
      <c r="A919" s="8"/>
    </row>
    <row r="920" spans="1:3" x14ac:dyDescent="0.2">
      <c r="A920" s="8"/>
    </row>
    <row r="921" spans="1:3" x14ac:dyDescent="0.2">
      <c r="A921" s="8"/>
    </row>
    <row r="922" spans="1:3" x14ac:dyDescent="0.2">
      <c r="A922" s="8"/>
    </row>
    <row r="923" spans="1:3" x14ac:dyDescent="0.2">
      <c r="A923" s="8"/>
      <c r="C923" s="14"/>
    </row>
    <row r="924" spans="1:3" x14ac:dyDescent="0.2">
      <c r="A924" s="8"/>
      <c r="C924" s="14"/>
    </row>
    <row r="925" spans="1:3" x14ac:dyDescent="0.2">
      <c r="A925" s="8"/>
      <c r="C925" s="14"/>
    </row>
    <row r="926" spans="1:3" x14ac:dyDescent="0.2">
      <c r="A926" s="8"/>
      <c r="C926" s="14"/>
    </row>
    <row r="927" spans="1:3" x14ac:dyDescent="0.2">
      <c r="A927" s="8"/>
      <c r="C927" s="14"/>
    </row>
    <row r="928" spans="1:3" x14ac:dyDescent="0.2">
      <c r="A928" s="8"/>
      <c r="C928" s="14"/>
    </row>
    <row r="929" spans="1:3" x14ac:dyDescent="0.2">
      <c r="A929" s="8"/>
      <c r="C929" s="14"/>
    </row>
    <row r="930" spans="1:3" x14ac:dyDescent="0.2">
      <c r="A930" s="8"/>
      <c r="C930" s="14"/>
    </row>
    <row r="931" spans="1:3" x14ac:dyDescent="0.2">
      <c r="A931" s="8"/>
      <c r="C931" s="14"/>
    </row>
    <row r="932" spans="1:3" x14ac:dyDescent="0.2">
      <c r="A932" s="8"/>
      <c r="C932" s="14"/>
    </row>
    <row r="933" spans="1:3" x14ac:dyDescent="0.2">
      <c r="A933" s="8"/>
      <c r="C933" s="14"/>
    </row>
    <row r="934" spans="1:3" x14ac:dyDescent="0.2">
      <c r="A934" s="8"/>
      <c r="C934" s="14"/>
    </row>
    <row r="935" spans="1:3" x14ac:dyDescent="0.2">
      <c r="A935" s="8"/>
      <c r="C935" s="14"/>
    </row>
    <row r="936" spans="1:3" x14ac:dyDescent="0.2">
      <c r="A936" s="8"/>
    </row>
    <row r="937" spans="1:3" x14ac:dyDescent="0.2">
      <c r="A937" s="8"/>
    </row>
    <row r="938" spans="1:3" x14ac:dyDescent="0.2">
      <c r="A938" s="8"/>
    </row>
    <row r="939" spans="1:3" x14ac:dyDescent="0.2">
      <c r="A939" s="8"/>
    </row>
    <row r="940" spans="1:3" x14ac:dyDescent="0.2">
      <c r="A940" s="8"/>
    </row>
    <row r="941" spans="1:3" x14ac:dyDescent="0.2">
      <c r="A941" s="8"/>
    </row>
    <row r="942" spans="1:3" x14ac:dyDescent="0.2">
      <c r="A942" s="8"/>
    </row>
    <row r="943" spans="1:3" x14ac:dyDescent="0.2">
      <c r="A943" s="8"/>
    </row>
    <row r="944" spans="1:3" x14ac:dyDescent="0.2">
      <c r="A944" s="8"/>
      <c r="B944" s="13"/>
    </row>
    <row r="945" spans="1:3" x14ac:dyDescent="0.2">
      <c r="A945" s="8"/>
    </row>
    <row r="946" spans="1:3" x14ac:dyDescent="0.2">
      <c r="A946" s="8"/>
    </row>
    <row r="947" spans="1:3" x14ac:dyDescent="0.2">
      <c r="A947" s="8"/>
    </row>
    <row r="948" spans="1:3" x14ac:dyDescent="0.2">
      <c r="A948" s="8"/>
    </row>
    <row r="949" spans="1:3" x14ac:dyDescent="0.2">
      <c r="A949" s="8"/>
    </row>
    <row r="950" spans="1:3" x14ac:dyDescent="0.2">
      <c r="A950" s="8"/>
    </row>
    <row r="951" spans="1:3" x14ac:dyDescent="0.2">
      <c r="A951" s="8"/>
    </row>
    <row r="952" spans="1:3" x14ac:dyDescent="0.2">
      <c r="A952" s="8"/>
    </row>
    <row r="953" spans="1:3" x14ac:dyDescent="0.2">
      <c r="A953" s="8"/>
      <c r="C953" s="14"/>
    </row>
    <row r="954" spans="1:3" x14ac:dyDescent="0.2">
      <c r="A954" s="8"/>
      <c r="C954" s="14"/>
    </row>
    <row r="955" spans="1:3" x14ac:dyDescent="0.2">
      <c r="A955" s="8"/>
      <c r="C955" s="14"/>
    </row>
    <row r="956" spans="1:3" x14ac:dyDescent="0.2">
      <c r="A956" s="8"/>
    </row>
    <row r="957" spans="1:3" x14ac:dyDescent="0.2">
      <c r="A957" s="8"/>
    </row>
  </sheetData>
  <sheetProtection insertHyperlinks="0" autoFilter="0"/>
  <autoFilter ref="AI13:AI562" xr:uid="{8E03F2A8-5D52-4C10-9E9B-CA286B35081C}"/>
  <mergeCells count="8">
    <mergeCell ref="A1:E1"/>
    <mergeCell ref="B231:C231"/>
    <mergeCell ref="B176:C176"/>
    <mergeCell ref="B389:C389"/>
    <mergeCell ref="B377:C377"/>
    <mergeCell ref="B345:C345"/>
    <mergeCell ref="B319:C319"/>
    <mergeCell ref="B257:C257"/>
  </mergeCells>
  <conditionalFormatting sqref="C12">
    <cfRule type="expression" dxfId="30" priority="1">
      <formula>C12&lt;&gt;""</formula>
    </cfRule>
  </conditionalFormatting>
  <hyperlinks>
    <hyperlink ref="C12" location="'Compliance Matrix'!O10" display="'Compliance Matrix'!O10" xr:uid="{A92B8DC5-5A92-4B8B-8CF0-39BF9D338C90}"/>
  </hyperlinks>
  <printOptions horizontalCentered="1"/>
  <pageMargins left="0.25" right="0.31718750000000001" top="0.25" bottom="0.25" header="0.3" footer="0.3"/>
  <pageSetup orientation="portrait" r:id="rId1"/>
  <headerFooter>
    <oddHeader>&amp;RPage &amp;P of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4A18-4666-4E00-B240-CD2B7F928254}">
  <sheetPr codeName="Sheet4">
    <tabColor theme="7" tint="-0.249977111117893"/>
  </sheetPr>
  <dimension ref="A2:E52"/>
  <sheetViews>
    <sheetView workbookViewId="0">
      <selection activeCell="B3" sqref="B3:B5"/>
    </sheetView>
  </sheetViews>
  <sheetFormatPr defaultRowHeight="12.75" x14ac:dyDescent="0.2"/>
  <cols>
    <col min="2" max="2" width="33.5703125" customWidth="1"/>
    <col min="3" max="3" width="30.5703125" customWidth="1"/>
    <col min="4" max="4" width="47.85546875" customWidth="1"/>
    <col min="5" max="5" width="11.85546875" customWidth="1"/>
  </cols>
  <sheetData>
    <row r="2" spans="2:5" ht="30.75" thickBot="1" x14ac:dyDescent="0.3">
      <c r="B2" s="51" t="s">
        <v>301</v>
      </c>
      <c r="C2" s="54" t="s">
        <v>277</v>
      </c>
      <c r="D2" s="52" t="s">
        <v>295</v>
      </c>
      <c r="E2" s="51" t="s">
        <v>298</v>
      </c>
    </row>
    <row r="3" spans="2:5" x14ac:dyDescent="0.2">
      <c r="B3" s="224" t="s">
        <v>266</v>
      </c>
      <c r="C3" s="225" t="s">
        <v>278</v>
      </c>
      <c r="D3" s="225" t="s">
        <v>279</v>
      </c>
      <c r="E3" s="208" t="s">
        <v>11</v>
      </c>
    </row>
    <row r="4" spans="2:5" x14ac:dyDescent="0.2">
      <c r="B4" s="222"/>
      <c r="C4" s="213"/>
      <c r="D4" s="213"/>
      <c r="E4" s="204"/>
    </row>
    <row r="5" spans="2:5" ht="77.25" customHeight="1" x14ac:dyDescent="0.2">
      <c r="B5" s="223"/>
      <c r="C5" s="214"/>
      <c r="D5" s="214"/>
      <c r="E5" s="204"/>
    </row>
    <row r="6" spans="2:5" x14ac:dyDescent="0.2">
      <c r="B6" s="209" t="s">
        <v>267</v>
      </c>
      <c r="C6" s="212" t="s">
        <v>280</v>
      </c>
      <c r="D6" s="205" t="s">
        <v>281</v>
      </c>
      <c r="E6" s="204" t="s">
        <v>11</v>
      </c>
    </row>
    <row r="7" spans="2:5" x14ac:dyDescent="0.2">
      <c r="B7" s="210"/>
      <c r="C7" s="213"/>
      <c r="D7" s="206"/>
      <c r="E7" s="204"/>
    </row>
    <row r="8" spans="2:5" ht="67.5" customHeight="1" x14ac:dyDescent="0.2">
      <c r="B8" s="211"/>
      <c r="C8" s="214"/>
      <c r="D8" s="207"/>
      <c r="E8" s="204"/>
    </row>
    <row r="9" spans="2:5" ht="12.75" customHeight="1" x14ac:dyDescent="0.2">
      <c r="B9" s="209" t="s">
        <v>268</v>
      </c>
      <c r="C9" s="212" t="s">
        <v>280</v>
      </c>
      <c r="D9" s="205" t="s">
        <v>281</v>
      </c>
      <c r="E9" s="204" t="s">
        <v>11</v>
      </c>
    </row>
    <row r="10" spans="2:5" x14ac:dyDescent="0.2">
      <c r="B10" s="210"/>
      <c r="C10" s="213"/>
      <c r="D10" s="206"/>
      <c r="E10" s="204"/>
    </row>
    <row r="11" spans="2:5" ht="67.5" customHeight="1" x14ac:dyDescent="0.2">
      <c r="B11" s="211"/>
      <c r="C11" s="214"/>
      <c r="D11" s="207"/>
      <c r="E11" s="204"/>
    </row>
    <row r="12" spans="2:5" x14ac:dyDescent="0.2">
      <c r="B12" s="209" t="s">
        <v>282</v>
      </c>
      <c r="C12" s="212" t="s">
        <v>283</v>
      </c>
      <c r="D12" s="205" t="s">
        <v>11</v>
      </c>
      <c r="E12" s="204" t="s">
        <v>11</v>
      </c>
    </row>
    <row r="13" spans="2:5" x14ac:dyDescent="0.2">
      <c r="B13" s="210"/>
      <c r="C13" s="213"/>
      <c r="D13" s="206"/>
      <c r="E13" s="204"/>
    </row>
    <row r="14" spans="2:5" x14ac:dyDescent="0.2">
      <c r="B14" s="211"/>
      <c r="C14" s="214"/>
      <c r="D14" s="207"/>
      <c r="E14" s="204"/>
    </row>
    <row r="15" spans="2:5" x14ac:dyDescent="0.2">
      <c r="B15" s="209" t="s">
        <v>269</v>
      </c>
      <c r="C15" s="212" t="s">
        <v>284</v>
      </c>
      <c r="D15" s="205" t="s">
        <v>285</v>
      </c>
      <c r="E15" s="204" t="s">
        <v>10</v>
      </c>
    </row>
    <row r="16" spans="2:5" x14ac:dyDescent="0.2">
      <c r="B16" s="210"/>
      <c r="C16" s="213"/>
      <c r="D16" s="206"/>
      <c r="E16" s="204"/>
    </row>
    <row r="17" spans="2:5" x14ac:dyDescent="0.2">
      <c r="B17" s="211"/>
      <c r="C17" s="214"/>
      <c r="D17" s="207"/>
      <c r="E17" s="204"/>
    </row>
    <row r="18" spans="2:5" ht="12.75" customHeight="1" x14ac:dyDescent="0.2">
      <c r="B18" s="221" t="s">
        <v>270</v>
      </c>
      <c r="C18" s="212" t="s">
        <v>286</v>
      </c>
      <c r="D18" s="205" t="s">
        <v>287</v>
      </c>
      <c r="E18" s="204"/>
    </row>
    <row r="19" spans="2:5" x14ac:dyDescent="0.2">
      <c r="B19" s="222"/>
      <c r="C19" s="213"/>
      <c r="D19" s="206"/>
      <c r="E19" s="204"/>
    </row>
    <row r="20" spans="2:5" x14ac:dyDescent="0.2">
      <c r="B20" s="223"/>
      <c r="C20" s="214"/>
      <c r="D20" s="207"/>
      <c r="E20" s="204"/>
    </row>
    <row r="21" spans="2:5" x14ac:dyDescent="0.2">
      <c r="B21" s="209" t="s">
        <v>271</v>
      </c>
      <c r="C21" s="212" t="s">
        <v>288</v>
      </c>
      <c r="D21" s="205" t="s">
        <v>289</v>
      </c>
      <c r="E21" s="204"/>
    </row>
    <row r="22" spans="2:5" x14ac:dyDescent="0.2">
      <c r="B22" s="215"/>
      <c r="C22" s="217"/>
      <c r="D22" s="219"/>
      <c r="E22" s="204"/>
    </row>
    <row r="23" spans="2:5" ht="30" customHeight="1" x14ac:dyDescent="0.2">
      <c r="B23" s="216"/>
      <c r="C23" s="218"/>
      <c r="D23" s="220"/>
      <c r="E23" s="204"/>
    </row>
    <row r="24" spans="2:5" x14ac:dyDescent="0.2">
      <c r="B24" s="209" t="s">
        <v>272</v>
      </c>
      <c r="C24" s="212" t="s">
        <v>283</v>
      </c>
      <c r="D24" s="205" t="s">
        <v>290</v>
      </c>
      <c r="E24" s="204" t="s">
        <v>10</v>
      </c>
    </row>
    <row r="25" spans="2:5" x14ac:dyDescent="0.2">
      <c r="B25" s="210"/>
      <c r="C25" s="213"/>
      <c r="D25" s="206"/>
      <c r="E25" s="204"/>
    </row>
    <row r="26" spans="2:5" ht="32.25" customHeight="1" x14ac:dyDescent="0.2">
      <c r="B26" s="211"/>
      <c r="C26" s="214"/>
      <c r="D26" s="207"/>
      <c r="E26" s="204"/>
    </row>
    <row r="27" spans="2:5" x14ac:dyDescent="0.2">
      <c r="B27" s="209" t="s">
        <v>273</v>
      </c>
      <c r="C27" s="212" t="s">
        <v>291</v>
      </c>
      <c r="D27" s="205" t="s">
        <v>11</v>
      </c>
      <c r="E27" s="204" t="s">
        <v>11</v>
      </c>
    </row>
    <row r="28" spans="2:5" x14ac:dyDescent="0.2">
      <c r="B28" s="210"/>
      <c r="C28" s="213"/>
      <c r="D28" s="206"/>
      <c r="E28" s="204"/>
    </row>
    <row r="29" spans="2:5" x14ac:dyDescent="0.2">
      <c r="B29" s="211"/>
      <c r="C29" s="214"/>
      <c r="D29" s="207"/>
      <c r="E29" s="204"/>
    </row>
    <row r="30" spans="2:5" x14ac:dyDescent="0.2">
      <c r="B30" s="209" t="s">
        <v>274</v>
      </c>
      <c r="C30" s="212" t="s">
        <v>293</v>
      </c>
      <c r="D30" s="205" t="s">
        <v>11</v>
      </c>
      <c r="E30" s="204" t="s">
        <v>11</v>
      </c>
    </row>
    <row r="31" spans="2:5" x14ac:dyDescent="0.2">
      <c r="B31" s="210"/>
      <c r="C31" s="213"/>
      <c r="D31" s="206"/>
      <c r="E31" s="204"/>
    </row>
    <row r="32" spans="2:5" x14ac:dyDescent="0.2">
      <c r="B32" s="211"/>
      <c r="C32" s="214"/>
      <c r="D32" s="207"/>
      <c r="E32" s="204"/>
    </row>
    <row r="33" spans="1:5" x14ac:dyDescent="0.2">
      <c r="B33" s="209" t="s">
        <v>275</v>
      </c>
      <c r="C33" s="212" t="s">
        <v>294</v>
      </c>
      <c r="D33" s="205" t="s">
        <v>11</v>
      </c>
      <c r="E33" s="204" t="s">
        <v>11</v>
      </c>
    </row>
    <row r="34" spans="1:5" x14ac:dyDescent="0.2">
      <c r="B34" s="210"/>
      <c r="C34" s="213"/>
      <c r="D34" s="206"/>
      <c r="E34" s="204"/>
    </row>
    <row r="35" spans="1:5" x14ac:dyDescent="0.2">
      <c r="B35" s="211"/>
      <c r="C35" s="214"/>
      <c r="D35" s="207"/>
      <c r="E35" s="204"/>
    </row>
    <row r="36" spans="1:5" x14ac:dyDescent="0.2">
      <c r="B36" s="209" t="s">
        <v>276</v>
      </c>
      <c r="C36" s="212" t="s">
        <v>292</v>
      </c>
      <c r="D36" s="205" t="s">
        <v>11</v>
      </c>
      <c r="E36" s="204" t="s">
        <v>10</v>
      </c>
    </row>
    <row r="37" spans="1:5" x14ac:dyDescent="0.2">
      <c r="B37" s="210"/>
      <c r="C37" s="213"/>
      <c r="D37" s="206"/>
      <c r="E37" s="204"/>
    </row>
    <row r="38" spans="1:5" ht="27" customHeight="1" x14ac:dyDescent="0.2">
      <c r="B38" s="211"/>
      <c r="C38" s="214"/>
      <c r="D38" s="207"/>
      <c r="E38" s="204"/>
    </row>
    <row r="40" spans="1:5" x14ac:dyDescent="0.2">
      <c r="A40" s="57" t="s">
        <v>263</v>
      </c>
      <c r="B40" s="50" t="s">
        <v>302</v>
      </c>
    </row>
    <row r="41" spans="1:5" x14ac:dyDescent="0.2">
      <c r="A41" s="53" t="s">
        <v>296</v>
      </c>
      <c r="B41" s="202" t="s">
        <v>297</v>
      </c>
      <c r="C41" s="203"/>
      <c r="D41" s="203"/>
    </row>
    <row r="42" spans="1:5" x14ac:dyDescent="0.2">
      <c r="A42" s="55"/>
      <c r="B42" s="203"/>
      <c r="C42" s="203"/>
      <c r="D42" s="203"/>
    </row>
    <row r="43" spans="1:5" ht="18" customHeight="1" x14ac:dyDescent="0.2">
      <c r="A43" s="55"/>
      <c r="B43" s="203"/>
      <c r="C43" s="203"/>
      <c r="D43" s="203"/>
    </row>
    <row r="44" spans="1:5" x14ac:dyDescent="0.2">
      <c r="A44" s="56" t="s">
        <v>299</v>
      </c>
      <c r="B44" s="202" t="s">
        <v>300</v>
      </c>
      <c r="C44" s="203"/>
      <c r="D44" s="203"/>
    </row>
    <row r="45" spans="1:5" x14ac:dyDescent="0.2">
      <c r="A45" s="55"/>
      <c r="B45" s="203"/>
      <c r="C45" s="203"/>
      <c r="D45" s="203"/>
    </row>
    <row r="46" spans="1:5" x14ac:dyDescent="0.2">
      <c r="A46" s="55"/>
      <c r="B46" s="203"/>
      <c r="C46" s="203"/>
      <c r="D46" s="203"/>
    </row>
    <row r="47" spans="1:5" x14ac:dyDescent="0.2">
      <c r="A47" s="55"/>
    </row>
    <row r="48" spans="1:5" x14ac:dyDescent="0.2">
      <c r="A48" s="55"/>
    </row>
    <row r="49" spans="1:1" x14ac:dyDescent="0.2">
      <c r="A49" s="55"/>
    </row>
    <row r="50" spans="1:1" x14ac:dyDescent="0.2">
      <c r="A50" s="55"/>
    </row>
    <row r="51" spans="1:1" x14ac:dyDescent="0.2">
      <c r="A51" s="55"/>
    </row>
    <row r="52" spans="1:1" x14ac:dyDescent="0.2">
      <c r="A52" s="55"/>
    </row>
  </sheetData>
  <sheetProtection insertHyperlinks="0" autoFilter="0"/>
  <mergeCells count="50">
    <mergeCell ref="B3:B5"/>
    <mergeCell ref="C3:C5"/>
    <mergeCell ref="D3:D5"/>
    <mergeCell ref="C6:C8"/>
    <mergeCell ref="D6:D8"/>
    <mergeCell ref="B6:B8"/>
    <mergeCell ref="B9:B11"/>
    <mergeCell ref="C9:C11"/>
    <mergeCell ref="D9:D11"/>
    <mergeCell ref="B12:B14"/>
    <mergeCell ref="C12:C14"/>
    <mergeCell ref="D12:D14"/>
    <mergeCell ref="B15:B17"/>
    <mergeCell ref="C15:C17"/>
    <mergeCell ref="D15:D17"/>
    <mergeCell ref="B18:B20"/>
    <mergeCell ref="C18:C20"/>
    <mergeCell ref="D18:D20"/>
    <mergeCell ref="E18:E20"/>
    <mergeCell ref="B27:B29"/>
    <mergeCell ref="B30:B32"/>
    <mergeCell ref="B33:B35"/>
    <mergeCell ref="B36:B38"/>
    <mergeCell ref="C27:C29"/>
    <mergeCell ref="C30:C32"/>
    <mergeCell ref="C33:C35"/>
    <mergeCell ref="C36:C38"/>
    <mergeCell ref="B21:B23"/>
    <mergeCell ref="C21:C23"/>
    <mergeCell ref="D21:D23"/>
    <mergeCell ref="D24:D26"/>
    <mergeCell ref="C24:C26"/>
    <mergeCell ref="B24:B26"/>
    <mergeCell ref="E3:E5"/>
    <mergeCell ref="E6:E8"/>
    <mergeCell ref="E9:E11"/>
    <mergeCell ref="E12:E14"/>
    <mergeCell ref="E15:E17"/>
    <mergeCell ref="B41:D43"/>
    <mergeCell ref="B44:D46"/>
    <mergeCell ref="E21:E23"/>
    <mergeCell ref="E24:E26"/>
    <mergeCell ref="E27:E29"/>
    <mergeCell ref="E30:E32"/>
    <mergeCell ref="E33:E35"/>
    <mergeCell ref="E36:E38"/>
    <mergeCell ref="D27:D29"/>
    <mergeCell ref="D30:D32"/>
    <mergeCell ref="D33:D35"/>
    <mergeCell ref="D36:D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184C-BE0E-4DDD-9AAB-BB823FEAB2FF}">
  <sheetPr codeName="Sheet1"/>
  <dimension ref="A1:U4"/>
  <sheetViews>
    <sheetView workbookViewId="0">
      <selection activeCell="K40" sqref="K40"/>
    </sheetView>
  </sheetViews>
  <sheetFormatPr defaultRowHeight="12.75" x14ac:dyDescent="0.2"/>
  <cols>
    <col min="1" max="1" width="33.42578125" bestFit="1" customWidth="1"/>
  </cols>
  <sheetData>
    <row r="1" spans="1:21" x14ac:dyDescent="0.2">
      <c r="A1" t="s">
        <v>333</v>
      </c>
      <c r="C1" s="74" t="s">
        <v>325</v>
      </c>
      <c r="E1" s="74" t="s">
        <v>325</v>
      </c>
      <c r="G1" s="74" t="s">
        <v>325</v>
      </c>
      <c r="I1" s="74" t="s">
        <v>325</v>
      </c>
      <c r="K1" s="74" t="s">
        <v>325</v>
      </c>
      <c r="M1" s="74" t="s">
        <v>325</v>
      </c>
      <c r="O1" s="74" t="s">
        <v>325</v>
      </c>
      <c r="Q1" s="74" t="s">
        <v>325</v>
      </c>
      <c r="S1" s="74" t="s">
        <v>325</v>
      </c>
      <c r="U1" s="74" t="s">
        <v>325</v>
      </c>
    </row>
    <row r="2" spans="1:21" x14ac:dyDescent="0.2">
      <c r="A2" s="81" t="s">
        <v>330</v>
      </c>
      <c r="C2" s="74" t="s">
        <v>256</v>
      </c>
      <c r="E2" s="74" t="s">
        <v>0</v>
      </c>
      <c r="G2" s="74" t="s">
        <v>263</v>
      </c>
      <c r="I2" s="74">
        <v>1</v>
      </c>
      <c r="K2" s="74">
        <v>2</v>
      </c>
      <c r="M2" s="74">
        <v>3</v>
      </c>
      <c r="O2" s="74">
        <v>4</v>
      </c>
      <c r="Q2" s="74">
        <v>5</v>
      </c>
      <c r="S2" s="74">
        <v>6</v>
      </c>
      <c r="U2" s="74">
        <v>7</v>
      </c>
    </row>
    <row r="3" spans="1:21" x14ac:dyDescent="0.2">
      <c r="A3" t="s">
        <v>331</v>
      </c>
      <c r="C3" s="74" t="s">
        <v>257</v>
      </c>
      <c r="E3" s="74" t="s">
        <v>256</v>
      </c>
      <c r="G3" s="74" t="s">
        <v>256</v>
      </c>
      <c r="I3" s="74" t="s">
        <v>256</v>
      </c>
      <c r="K3" s="74" t="s">
        <v>256</v>
      </c>
      <c r="M3" s="74" t="s">
        <v>256</v>
      </c>
      <c r="O3" s="74" t="s">
        <v>256</v>
      </c>
      <c r="Q3" s="74" t="s">
        <v>256</v>
      </c>
      <c r="S3" s="74" t="s">
        <v>256</v>
      </c>
      <c r="U3" s="74" t="s">
        <v>256</v>
      </c>
    </row>
    <row r="4" spans="1:21" x14ac:dyDescent="0.2">
      <c r="A4" t="s">
        <v>332</v>
      </c>
      <c r="C4" s="74"/>
      <c r="E4" s="74" t="s">
        <v>257</v>
      </c>
      <c r="G4" s="74" t="s">
        <v>257</v>
      </c>
      <c r="I4" s="74" t="s">
        <v>257</v>
      </c>
      <c r="K4" s="74" t="s">
        <v>257</v>
      </c>
      <c r="M4" s="74" t="s">
        <v>257</v>
      </c>
      <c r="O4" s="74" t="s">
        <v>257</v>
      </c>
      <c r="Q4" s="74" t="s">
        <v>257</v>
      </c>
      <c r="S4" s="74" t="s">
        <v>257</v>
      </c>
      <c r="U4" s="74" t="s">
        <v>257</v>
      </c>
    </row>
  </sheetData>
  <sheetProtection insertHyperlinks="0" autoFilter="0"/>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0C705-E0B2-4FFF-8B98-68AFCDD3ACA8}">
  <sheetPr codeName="Sheet6"/>
  <dimension ref="A1"/>
  <sheetViews>
    <sheetView workbookViewId="0">
      <selection activeCell="N27" sqref="N27"/>
    </sheetView>
  </sheetViews>
  <sheetFormatPr defaultRowHeight="12.75" x14ac:dyDescent="0.2"/>
  <cols>
    <col min="1" max="1" width="15.28515625" bestFit="1" customWidth="1"/>
    <col min="2" max="2" width="10.28515625" bestFit="1" customWidth="1"/>
  </cols>
  <sheetData/>
  <sheetProtection insertHyperlinks="0" autoFilter="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Directions</vt:lpstr>
      <vt:lpstr>Compliance-Matrix</vt:lpstr>
      <vt:lpstr>Audit-Program</vt:lpstr>
      <vt:lpstr>Section 8 Compliance Matrix</vt:lpstr>
      <vt:lpstr>Lists</vt:lpstr>
      <vt:lpstr>AHACPA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dc:creator>
  <cp:lastModifiedBy>Kathy Christensen</cp:lastModifiedBy>
  <cp:lastPrinted>2019-02-22T22:39:29Z</cp:lastPrinted>
  <dcterms:created xsi:type="dcterms:W3CDTF">2008-10-23T20:03:39Z</dcterms:created>
  <dcterms:modified xsi:type="dcterms:W3CDTF">2019-02-22T22:53:48Z</dcterms:modified>
</cp:coreProperties>
</file>